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tabRatio="703" activeTab="13"/>
  </bookViews>
  <sheets>
    <sheet name="Зведена" sheetId="1" r:id="rId1"/>
    <sheet name="Чабанівка" sheetId="2" r:id="rId2"/>
    <sheet name="Худльово" sheetId="3" r:id="rId3"/>
    <sheet name="Середнє" sheetId="4" r:id="rId4"/>
    <sheet name="Пацканьово" sheetId="5" r:id="rId5"/>
    <sheet name="Чертеж" sheetId="6" r:id="rId6"/>
    <sheet name="Анталовці" sheetId="7" r:id="rId7"/>
    <sheet name="В.Солотвино" sheetId="8" r:id="rId8"/>
    <sheet name="Вовкове" sheetId="9" r:id="rId9"/>
    <sheet name="Гайдош" sheetId="10" r:id="rId10"/>
    <sheet name="Дубрівка" sheetId="11" r:id="rId11"/>
    <sheet name="Ірлява" sheetId="12" r:id="rId12"/>
    <sheet name="Кібляри" sheetId="13" r:id="rId13"/>
    <sheet name="Лінці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6">'[1]Опис о.з.'!$H$8,'[1]Опис о.з.'!$I$8,'[1]Опис о.з.'!$K$8,'[1]Опис о.з.'!$L$8</definedName>
    <definedName name="RMerge" localSheetId="7">'[2]Опис о.з.'!$H$8,'[2]Опис о.з.'!$I$8,'[2]Опис о.з.'!$K$8,'[2]Опис о.з.'!$L$8</definedName>
    <definedName name="RMerge" localSheetId="8">'[3]Опис о.з.'!$H$8,'[3]Опис о.з.'!$I$8,'[3]Опис о.з.'!$K$8,'[3]Опис о.з.'!$L$8</definedName>
    <definedName name="RMerge" localSheetId="9">'[4]Опис о.з.'!$H$8,'[4]Опис о.з.'!$I$8,'[4]Опис о.з.'!$K$8,'[4]Опис о.з.'!$L$8</definedName>
    <definedName name="RMerge" localSheetId="10">'[5]Опис о.з.'!$H$8,'[5]Опис о.з.'!$I$8,'[5]Опис о.з.'!$K$8,'[5]Опис о.з.'!$L$8</definedName>
    <definedName name="RMerge" localSheetId="0">#REF!,#REF!,#REF!,#REF!</definedName>
    <definedName name="RMerge" localSheetId="11">'[6]Опис о.з.'!$H$8,'[6]Опис о.з.'!$I$8,'[6]Опис о.з.'!$K$8,'[6]Опис о.з.'!$L$8</definedName>
    <definedName name="RMerge" localSheetId="12">'[7]Опис о.з.'!$H$8,'[7]Опис о.з.'!$I$8,'[7]Опис о.з.'!$K$8,'[7]Опис о.з.'!$L$8</definedName>
    <definedName name="RMerge" localSheetId="13">'[8]Опис о.з.'!$H$8,'[8]Опис о.з.'!$I$8,'[8]Опис о.з.'!$K$8,'[8]Опис о.з.'!$L$8</definedName>
    <definedName name="RMerge" localSheetId="4">'[9]Опис о.з.'!$H$8,'[9]Опис о.з.'!$I$8,'[9]Опис о.з.'!$K$8,'[9]Опис о.з.'!$L$8</definedName>
    <definedName name="RMerge" localSheetId="3">'[10]Опис о.з.'!$H$8,'[10]Опис о.з.'!$I$8,'[10]Опис о.з.'!$K$8,'[10]Опис о.з.'!$L$8</definedName>
    <definedName name="RMerge" localSheetId="2">'[11]Опис о.з.'!$H$8,'[11]Опис о.з.'!$I$8,'[11]Опис о.з.'!$K$8,'[11]Опис о.з.'!$L$8</definedName>
    <definedName name="RMerge" localSheetId="1">'[12]Опис о.з.'!$H$8,'[12]Опис о.з.'!$I$8,'[12]Опис о.з.'!$K$8,'[12]Опис о.з.'!$L$8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6">'[1]Шапка - Подвал'!#REF!</definedName>
    <definedName name="Должность_члена_ком_10" localSheetId="7">'[2]Шапка - Подвал'!#REF!</definedName>
    <definedName name="Должность_члена_ком_10" localSheetId="8">'[3]Шапка - Подвал'!#REF!</definedName>
    <definedName name="Должность_члена_ком_10" localSheetId="9">'[4]Шапка - Подвал'!#REF!</definedName>
    <definedName name="Должность_члена_ком_10" localSheetId="10">'[5]Шапка - Подвал'!#REF!</definedName>
    <definedName name="Должность_члена_ком_10" localSheetId="0">#REF!</definedName>
    <definedName name="Должность_члена_ком_10" localSheetId="11">'[6]Шапка - Подвал'!#REF!</definedName>
    <definedName name="Должность_члена_ком_10" localSheetId="12">'[7]Шапка - Подвал'!#REF!</definedName>
    <definedName name="Должность_члена_ком_10" localSheetId="13">'[8]Шапка - Подвал'!#REF!</definedName>
    <definedName name="Должность_члена_ком_10" localSheetId="4">'[9]Шапка - Подвал'!#REF!</definedName>
    <definedName name="Должность_члена_ком_10" localSheetId="3">'[10]Шапка - Подвал'!#REF!</definedName>
    <definedName name="Должность_члена_ком_10" localSheetId="2">'[11]Шапка - Подвал'!#REF!</definedName>
    <definedName name="Должность_члена_ком_10" localSheetId="1">'[12]Шапка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0">#REF!</definedName>
    <definedName name="Должность_члена_ком_4">#REF!</definedName>
    <definedName name="Должность_члена_ком_5" localSheetId="6">'[1]Шапка - Подвал'!#REF!</definedName>
    <definedName name="Должность_члена_ком_5" localSheetId="7">'[2]Шапка - Подвал'!#REF!</definedName>
    <definedName name="Должность_члена_ком_5" localSheetId="8">'[3]Шапка - Подвал'!#REF!</definedName>
    <definedName name="Должность_члена_ком_5" localSheetId="9">'[4]Шапка - Подвал'!#REF!</definedName>
    <definedName name="Должность_члена_ком_5" localSheetId="10">'[5]Шапка - Подвал'!#REF!</definedName>
    <definedName name="Должность_члена_ком_5" localSheetId="0">#REF!</definedName>
    <definedName name="Должность_члена_ком_5" localSheetId="11">'[6]Шапка - Подвал'!#REF!</definedName>
    <definedName name="Должность_члена_ком_5" localSheetId="12">'[7]Шапка - Подвал'!#REF!</definedName>
    <definedName name="Должность_члена_ком_5" localSheetId="13">'[8]Шапка - Подвал'!#REF!</definedName>
    <definedName name="Должность_члена_ком_5" localSheetId="4">'[9]Шапка - Подвал'!#REF!</definedName>
    <definedName name="Должность_члена_ком_5" localSheetId="3">'[10]Шапка - Подвал'!#REF!</definedName>
    <definedName name="Должность_члена_ком_5" localSheetId="2">'[11]Шапка - Подвал'!#REF!</definedName>
    <definedName name="Должность_члена_ком_5" localSheetId="1">'[12]Шапка - Подвал'!#REF!</definedName>
    <definedName name="Должность_члена_ком_5">#REF!</definedName>
    <definedName name="Должность_члена_ком_6" localSheetId="6">'[1]Шапка - Подвал'!#REF!</definedName>
    <definedName name="Должность_члена_ком_6" localSheetId="7">'[2]Шапка - Подвал'!#REF!</definedName>
    <definedName name="Должность_члена_ком_6" localSheetId="8">'[3]Шапка - Подвал'!#REF!</definedName>
    <definedName name="Должность_члена_ком_6" localSheetId="9">'[4]Шапка - Подвал'!#REF!</definedName>
    <definedName name="Должность_члена_ком_6" localSheetId="10">'[5]Шапка - Подвал'!#REF!</definedName>
    <definedName name="Должность_члена_ком_6" localSheetId="0">#REF!</definedName>
    <definedName name="Должность_члена_ком_6" localSheetId="11">'[6]Шапка - Подвал'!#REF!</definedName>
    <definedName name="Должность_члена_ком_6" localSheetId="12">'[7]Шапка - Подвал'!#REF!</definedName>
    <definedName name="Должность_члена_ком_6" localSheetId="13">'[8]Шапка - Подвал'!#REF!</definedName>
    <definedName name="Должность_члена_ком_6" localSheetId="4">'[9]Шапка - Подвал'!#REF!</definedName>
    <definedName name="Должность_члена_ком_6" localSheetId="3">'[10]Шапка - Подвал'!#REF!</definedName>
    <definedName name="Должность_члена_ком_6" localSheetId="2">'[11]Шапка - Подвал'!#REF!</definedName>
    <definedName name="Должность_члена_ком_6" localSheetId="1">'[12]Шапка - Подвал'!#REF!</definedName>
    <definedName name="Должность_члена_ком_6">#REF!</definedName>
    <definedName name="Должность_члена_ком_7" localSheetId="6">'[1]Шапка - Подвал'!#REF!</definedName>
    <definedName name="Должность_члена_ком_7" localSheetId="7">'[2]Шапка - Подвал'!#REF!</definedName>
    <definedName name="Должность_члена_ком_7" localSheetId="8">'[3]Шапка - Подвал'!#REF!</definedName>
    <definedName name="Должность_члена_ком_7" localSheetId="9">'[4]Шапка - Подвал'!#REF!</definedName>
    <definedName name="Должность_члена_ком_7" localSheetId="10">'[5]Шапка - Подвал'!#REF!</definedName>
    <definedName name="Должность_члена_ком_7" localSheetId="0">#REF!</definedName>
    <definedName name="Должность_члена_ком_7" localSheetId="11">'[6]Шапка - Подвал'!#REF!</definedName>
    <definedName name="Должность_члена_ком_7" localSheetId="12">'[7]Шапка - Подвал'!#REF!</definedName>
    <definedName name="Должность_члена_ком_7" localSheetId="13">'[8]Шапка - Подвал'!#REF!</definedName>
    <definedName name="Должность_члена_ком_7" localSheetId="4">'[9]Шапка - Подвал'!#REF!</definedName>
    <definedName name="Должность_члена_ком_7" localSheetId="3">'[10]Шапка - Подвал'!#REF!</definedName>
    <definedName name="Должность_члена_ком_7" localSheetId="2">'[11]Шапка - Подвал'!#REF!</definedName>
    <definedName name="Должность_члена_ком_7" localSheetId="1">'[12]Шапка - Подвал'!#REF!</definedName>
    <definedName name="Должность_члена_ком_7">#REF!</definedName>
    <definedName name="Должность_члена_ком_8" localSheetId="6">'[1]Шапка - Подвал'!#REF!</definedName>
    <definedName name="Должность_члена_ком_8" localSheetId="7">'[2]Шапка - Подвал'!#REF!</definedName>
    <definedName name="Должность_члена_ком_8" localSheetId="8">'[3]Шапка - Подвал'!#REF!</definedName>
    <definedName name="Должность_члена_ком_8" localSheetId="9">'[4]Шапка - Подвал'!#REF!</definedName>
    <definedName name="Должность_члена_ком_8" localSheetId="10">'[5]Шапка - Подвал'!#REF!</definedName>
    <definedName name="Должность_члена_ком_8" localSheetId="0">#REF!</definedName>
    <definedName name="Должность_члена_ком_8" localSheetId="11">'[6]Шапка - Подвал'!#REF!</definedName>
    <definedName name="Должность_члена_ком_8" localSheetId="12">'[7]Шапка - Подвал'!#REF!</definedName>
    <definedName name="Должность_члена_ком_8" localSheetId="13">'[8]Шапка - Подвал'!#REF!</definedName>
    <definedName name="Должность_члена_ком_8" localSheetId="4">'[9]Шапка - Подвал'!#REF!</definedName>
    <definedName name="Должность_члена_ком_8" localSheetId="3">'[10]Шапка - Подвал'!#REF!</definedName>
    <definedName name="Должность_члена_ком_8" localSheetId="2">'[11]Шапка - Подвал'!#REF!</definedName>
    <definedName name="Должность_члена_ком_8" localSheetId="1">'[12]Шапка - Подвал'!#REF!</definedName>
    <definedName name="Должность_члена_ком_8">#REF!</definedName>
    <definedName name="Должность_члена_ком_9" localSheetId="6">'[1]Шапка - Подвал'!#REF!</definedName>
    <definedName name="Должность_члена_ком_9" localSheetId="7">'[2]Шапка - Подвал'!#REF!</definedName>
    <definedName name="Должность_члена_ком_9" localSheetId="8">'[3]Шапка - Подвал'!#REF!</definedName>
    <definedName name="Должность_члена_ком_9" localSheetId="9">'[4]Шапка - Подвал'!#REF!</definedName>
    <definedName name="Должность_члена_ком_9" localSheetId="10">'[5]Шапка - Подвал'!#REF!</definedName>
    <definedName name="Должность_члена_ком_9" localSheetId="0">#REF!</definedName>
    <definedName name="Должность_члена_ком_9" localSheetId="11">'[6]Шапка - Подвал'!#REF!</definedName>
    <definedName name="Должность_члена_ком_9" localSheetId="12">'[7]Шапка - Подвал'!#REF!</definedName>
    <definedName name="Должность_члена_ком_9" localSheetId="13">'[8]Шапка - Подвал'!#REF!</definedName>
    <definedName name="Должность_члена_ком_9" localSheetId="4">'[9]Шапка - Подвал'!#REF!</definedName>
    <definedName name="Должность_члена_ком_9" localSheetId="3">'[10]Шапка - Подвал'!#REF!</definedName>
    <definedName name="Должность_члена_ком_9" localSheetId="2">'[11]Шапка - Подвал'!#REF!</definedName>
    <definedName name="Должность_члена_ком_9" localSheetId="1">'[12]Шапка - Подвал'!#REF!</definedName>
    <definedName name="Должность_члена_ком_9">#REF!</definedName>
    <definedName name="_xlnm.Print_Titles" localSheetId="0">'Зведена'!$15:$15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6">'Анталовці'!$A$1:$T$79</definedName>
    <definedName name="_xlnm.Print_Area" localSheetId="7">'В.Солотвино'!$A$1:$T$95</definedName>
    <definedName name="_xlnm.Print_Area" localSheetId="8">'Вовкове'!$A$1:$T$35</definedName>
    <definedName name="_xlnm.Print_Area" localSheetId="9">'Гайдош'!$A$1:$T$68</definedName>
    <definedName name="_xlnm.Print_Area" localSheetId="10">'Дубрівка'!$A$1:$T$44</definedName>
    <definedName name="_xlnm.Print_Area" localSheetId="0">'Зведена'!$A$1:$Q$111</definedName>
    <definedName name="_xlnm.Print_Area" localSheetId="11">'Ірлява'!$A$1:$T$34</definedName>
    <definedName name="_xlnm.Print_Area" localSheetId="12">'Кібляри'!$A$1:$T$74</definedName>
    <definedName name="_xlnm.Print_Area" localSheetId="13">'Лінці'!$A$1:$T$136</definedName>
    <definedName name="_xlnm.Print_Area" localSheetId="4">'Пацканьово'!$A$1:$T$80</definedName>
    <definedName name="_xlnm.Print_Area" localSheetId="3">'Середнє'!$A$1:$T$142</definedName>
    <definedName name="_xlnm.Print_Area" localSheetId="2">'Худльово'!$A$1:$T$171</definedName>
    <definedName name="_xlnm.Print_Area" localSheetId="1">'Чабанівка'!$A$1:$T$44</definedName>
    <definedName name="_xlnm.Print_Area" localSheetId="5">'Чертеж'!$A$1:$T$61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0">#REF!</definedName>
    <definedName name="Скрыть1">#REF!</definedName>
    <definedName name="Скрыть10" localSheetId="6">'[1]Шапка - Подвал'!#REF!</definedName>
    <definedName name="Скрыть10" localSheetId="7">'[2]Шапка - Подвал'!#REF!</definedName>
    <definedName name="Скрыть10" localSheetId="8">'[3]Шапка - Подвал'!#REF!</definedName>
    <definedName name="Скрыть10" localSheetId="9">'[4]Шапка - Подвал'!#REF!</definedName>
    <definedName name="Скрыть10" localSheetId="10">'[5]Шапка - Подвал'!#REF!</definedName>
    <definedName name="Скрыть10" localSheetId="0">#REF!</definedName>
    <definedName name="Скрыть10" localSheetId="11">'[6]Шапка - Подвал'!#REF!</definedName>
    <definedName name="Скрыть10" localSheetId="12">'[7]Шапка - Подвал'!#REF!</definedName>
    <definedName name="Скрыть10" localSheetId="13">'[8]Шапка - Подвал'!#REF!</definedName>
    <definedName name="Скрыть10" localSheetId="4">'[9]Шапка - Подвал'!#REF!</definedName>
    <definedName name="Скрыть10" localSheetId="3">'[10]Шапка - Подвал'!#REF!</definedName>
    <definedName name="Скрыть10" localSheetId="2">'[11]Шапка - Подвал'!#REF!</definedName>
    <definedName name="Скрыть10" localSheetId="1">'[12]Шапка - Подвал'!#REF!</definedName>
    <definedName name="Скрыть10">#REF!</definedName>
    <definedName name="Скрыть11" localSheetId="6">'[1]Шапка - Подвал'!#REF!</definedName>
    <definedName name="Скрыть11" localSheetId="7">'[2]Шапка - Подвал'!#REF!</definedName>
    <definedName name="Скрыть11" localSheetId="8">'[3]Шапка - Подвал'!#REF!</definedName>
    <definedName name="Скрыть11" localSheetId="9">'[4]Шапка - Подвал'!#REF!</definedName>
    <definedName name="Скрыть11" localSheetId="10">'[5]Шапка - Подвал'!#REF!</definedName>
    <definedName name="Скрыть11" localSheetId="0">#REF!</definedName>
    <definedName name="Скрыть11" localSheetId="11">'[6]Шапка - Подвал'!#REF!</definedName>
    <definedName name="Скрыть11" localSheetId="12">'[7]Шапка - Подвал'!#REF!</definedName>
    <definedName name="Скрыть11" localSheetId="13">'[8]Шапка - Подвал'!#REF!</definedName>
    <definedName name="Скрыть11" localSheetId="4">'[9]Шапка - Подвал'!#REF!</definedName>
    <definedName name="Скрыть11" localSheetId="3">'[10]Шапка - Подвал'!#REF!</definedName>
    <definedName name="Скрыть11" localSheetId="2">'[11]Шапка - Подвал'!#REF!</definedName>
    <definedName name="Скрыть11" localSheetId="1">'[12]Шапка - Подвал'!#REF!</definedName>
    <definedName name="Скрыть11">#REF!</definedName>
    <definedName name="Скрыть12" localSheetId="6">'[1]Шапка - Подвал'!#REF!</definedName>
    <definedName name="Скрыть12" localSheetId="7">'[2]Шапка - Подвал'!#REF!</definedName>
    <definedName name="Скрыть12" localSheetId="8">'[3]Шапка - Подвал'!#REF!</definedName>
    <definedName name="Скрыть12" localSheetId="9">'[4]Шапка - Подвал'!#REF!</definedName>
    <definedName name="Скрыть12" localSheetId="10">'[5]Шапка - Подвал'!#REF!</definedName>
    <definedName name="Скрыть12" localSheetId="0">#REF!</definedName>
    <definedName name="Скрыть12" localSheetId="11">'[6]Шапка - Подвал'!#REF!</definedName>
    <definedName name="Скрыть12" localSheetId="12">'[7]Шапка - Подвал'!#REF!</definedName>
    <definedName name="Скрыть12" localSheetId="13">'[8]Шапка - Подвал'!#REF!</definedName>
    <definedName name="Скрыть12" localSheetId="4">'[9]Шапка - Подвал'!#REF!</definedName>
    <definedName name="Скрыть12" localSheetId="3">'[10]Шапка - Подвал'!#REF!</definedName>
    <definedName name="Скрыть12" localSheetId="2">'[11]Шапка - Подвал'!#REF!</definedName>
    <definedName name="Скрыть12" localSheetId="1">'[12]Шапка - Подвал'!#REF!</definedName>
    <definedName name="Скрыть12">#REF!</definedName>
    <definedName name="Скрыть13" localSheetId="6">'[1]Шапка - Подвал'!#REF!</definedName>
    <definedName name="Скрыть13" localSheetId="7">'[2]Шапка - Подвал'!#REF!</definedName>
    <definedName name="Скрыть13" localSheetId="8">'[3]Шапка - Подвал'!#REF!</definedName>
    <definedName name="Скрыть13" localSheetId="9">'[4]Шапка - Подвал'!#REF!</definedName>
    <definedName name="Скрыть13" localSheetId="10">'[5]Шапка - Подвал'!#REF!</definedName>
    <definedName name="Скрыть13" localSheetId="0">#REF!</definedName>
    <definedName name="Скрыть13" localSheetId="11">'[6]Шапка - Подвал'!#REF!</definedName>
    <definedName name="Скрыть13" localSheetId="12">'[7]Шапка - Подвал'!#REF!</definedName>
    <definedName name="Скрыть13" localSheetId="13">'[8]Шапка - Подвал'!#REF!</definedName>
    <definedName name="Скрыть13" localSheetId="4">'[9]Шапка - Подвал'!#REF!</definedName>
    <definedName name="Скрыть13" localSheetId="3">'[10]Шапка - Подвал'!#REF!</definedName>
    <definedName name="Скрыть13" localSheetId="2">'[11]Шапка - Подвал'!#REF!</definedName>
    <definedName name="Скрыть13" localSheetId="1">'[12]Шапка - Подвал'!#REF!</definedName>
    <definedName name="Скрыть13">#REF!</definedName>
    <definedName name="Скрыть14" localSheetId="6">'[1]Шапка - Подвал'!#REF!</definedName>
    <definedName name="Скрыть14" localSheetId="7">'[2]Шапка - Подвал'!#REF!</definedName>
    <definedName name="Скрыть14" localSheetId="8">'[3]Шапка - Подвал'!#REF!</definedName>
    <definedName name="Скрыть14" localSheetId="9">'[4]Шапка - Подвал'!#REF!</definedName>
    <definedName name="Скрыть14" localSheetId="10">'[5]Шапка - Подвал'!#REF!</definedName>
    <definedName name="Скрыть14" localSheetId="0">#REF!</definedName>
    <definedName name="Скрыть14" localSheetId="11">'[6]Шапка - Подвал'!#REF!</definedName>
    <definedName name="Скрыть14" localSheetId="12">'[7]Шапка - Подвал'!#REF!</definedName>
    <definedName name="Скрыть14" localSheetId="13">'[8]Шапка - Подвал'!#REF!</definedName>
    <definedName name="Скрыть14" localSheetId="4">'[9]Шапка - Подвал'!#REF!</definedName>
    <definedName name="Скрыть14" localSheetId="3">'[10]Шапка - Подвал'!#REF!</definedName>
    <definedName name="Скрыть14" localSheetId="2">'[11]Шапка - Подвал'!#REF!</definedName>
    <definedName name="Скрыть14" localSheetId="1">'[12]Шапка - Подвал'!#REF!</definedName>
    <definedName name="Скрыть14">#REF!</definedName>
    <definedName name="Скрыть15" localSheetId="6">'[1]Шапка - Подвал'!#REF!</definedName>
    <definedName name="Скрыть15" localSheetId="7">'[2]Шапка - Подвал'!#REF!</definedName>
    <definedName name="Скрыть15" localSheetId="8">'[3]Шапка - Подвал'!#REF!</definedName>
    <definedName name="Скрыть15" localSheetId="9">'[4]Шапка - Подвал'!#REF!</definedName>
    <definedName name="Скрыть15" localSheetId="10">'[5]Шапка - Подвал'!#REF!</definedName>
    <definedName name="Скрыть15" localSheetId="0">#REF!</definedName>
    <definedName name="Скрыть15" localSheetId="11">'[6]Шапка - Подвал'!#REF!</definedName>
    <definedName name="Скрыть15" localSheetId="12">'[7]Шапка - Подвал'!#REF!</definedName>
    <definedName name="Скрыть15" localSheetId="13">'[8]Шапка - Подвал'!#REF!</definedName>
    <definedName name="Скрыть15" localSheetId="4">'[9]Шапка - Подвал'!#REF!</definedName>
    <definedName name="Скрыть15" localSheetId="3">'[10]Шапка - Подвал'!#REF!</definedName>
    <definedName name="Скрыть15" localSheetId="2">'[11]Шапка - Подвал'!#REF!</definedName>
    <definedName name="Скрыть15" localSheetId="1">'[12]Шапка - Подвал'!#REF!</definedName>
    <definedName name="Скрыть15">#REF!</definedName>
    <definedName name="Скрыть16" localSheetId="6">'[1]Шапка - Подвал'!#REF!</definedName>
    <definedName name="Скрыть16" localSheetId="7">'[2]Шапка - Подвал'!#REF!</definedName>
    <definedName name="Скрыть16" localSheetId="8">'[3]Шапка - Подвал'!#REF!</definedName>
    <definedName name="Скрыть16" localSheetId="9">'[4]Шапка - Подвал'!#REF!</definedName>
    <definedName name="Скрыть16" localSheetId="10">'[5]Шапка - Подвал'!#REF!</definedName>
    <definedName name="Скрыть16" localSheetId="0">#REF!</definedName>
    <definedName name="Скрыть16" localSheetId="11">'[6]Шапка - Подвал'!#REF!</definedName>
    <definedName name="Скрыть16" localSheetId="12">'[7]Шапка - Подвал'!#REF!</definedName>
    <definedName name="Скрыть16" localSheetId="13">'[8]Шапка - Подвал'!#REF!</definedName>
    <definedName name="Скрыть16" localSheetId="4">'[9]Шапка - Подвал'!#REF!</definedName>
    <definedName name="Скрыть16" localSheetId="3">'[10]Шапка - Подвал'!#REF!</definedName>
    <definedName name="Скрыть16" localSheetId="2">'[11]Шапка - Подвал'!#REF!</definedName>
    <definedName name="Скрыть16" localSheetId="1">'[12]Шапка - Подвал'!#REF!</definedName>
    <definedName name="Скрыть16">#REF!</definedName>
    <definedName name="Скрыть17" localSheetId="6">'[1]Шапка - Подвал'!#REF!</definedName>
    <definedName name="Скрыть17" localSheetId="7">'[2]Шапка - Подвал'!#REF!</definedName>
    <definedName name="Скрыть17" localSheetId="8">'[3]Шапка - Подвал'!#REF!</definedName>
    <definedName name="Скрыть17" localSheetId="9">'[4]Шапка - Подвал'!#REF!</definedName>
    <definedName name="Скрыть17" localSheetId="10">'[5]Шапка - Подвал'!#REF!</definedName>
    <definedName name="Скрыть17" localSheetId="0">#REF!</definedName>
    <definedName name="Скрыть17" localSheetId="11">'[6]Шапка - Подвал'!#REF!</definedName>
    <definedName name="Скрыть17" localSheetId="12">'[7]Шапка - Подвал'!#REF!</definedName>
    <definedName name="Скрыть17" localSheetId="13">'[8]Шапка - Подвал'!#REF!</definedName>
    <definedName name="Скрыть17" localSheetId="4">'[9]Шапка - Подвал'!#REF!</definedName>
    <definedName name="Скрыть17" localSheetId="3">'[10]Шапка - Подвал'!#REF!</definedName>
    <definedName name="Скрыть17" localSheetId="2">'[11]Шапка - Подвал'!#REF!</definedName>
    <definedName name="Скрыть17" localSheetId="1">'[12]Шапка - Подвал'!#REF!</definedName>
    <definedName name="Скрыть17">#REF!</definedName>
    <definedName name="Скрыть18" localSheetId="6">'[1]Шапка - Подвал'!#REF!</definedName>
    <definedName name="Скрыть18" localSheetId="7">'[2]Шапка - Подвал'!#REF!</definedName>
    <definedName name="Скрыть18" localSheetId="8">'[3]Шапка - Подвал'!#REF!</definedName>
    <definedName name="Скрыть18" localSheetId="9">'[4]Шапка - Подвал'!#REF!</definedName>
    <definedName name="Скрыть18" localSheetId="10">'[5]Шапка - Подвал'!#REF!</definedName>
    <definedName name="Скрыть18" localSheetId="0">#REF!</definedName>
    <definedName name="Скрыть18" localSheetId="11">'[6]Шапка - Подвал'!#REF!</definedName>
    <definedName name="Скрыть18" localSheetId="12">'[7]Шапка - Подвал'!#REF!</definedName>
    <definedName name="Скрыть18" localSheetId="13">'[8]Шапка - Подвал'!#REF!</definedName>
    <definedName name="Скрыть18" localSheetId="4">'[9]Шапка - Подвал'!#REF!</definedName>
    <definedName name="Скрыть18" localSheetId="3">'[10]Шапка - Подвал'!#REF!</definedName>
    <definedName name="Скрыть18" localSheetId="2">'[11]Шапка - Подвал'!#REF!</definedName>
    <definedName name="Скрыть18" localSheetId="1">'[12]Шапка - Подвал'!#REF!</definedName>
    <definedName name="Скрыть18">#REF!</definedName>
    <definedName name="Скрыть19" localSheetId="6">'[1]Шапка - Подвал'!#REF!</definedName>
    <definedName name="Скрыть19" localSheetId="7">'[2]Шапка - Подвал'!#REF!</definedName>
    <definedName name="Скрыть19" localSheetId="8">'[3]Шапка - Подвал'!#REF!</definedName>
    <definedName name="Скрыть19" localSheetId="9">'[4]Шапка - Подвал'!#REF!</definedName>
    <definedName name="Скрыть19" localSheetId="10">'[5]Шапка - Подвал'!#REF!</definedName>
    <definedName name="Скрыть19" localSheetId="0">#REF!</definedName>
    <definedName name="Скрыть19" localSheetId="11">'[6]Шапка - Подвал'!#REF!</definedName>
    <definedName name="Скрыть19" localSheetId="12">'[7]Шапка - Подвал'!#REF!</definedName>
    <definedName name="Скрыть19" localSheetId="13">'[8]Шапка - Подвал'!#REF!</definedName>
    <definedName name="Скрыть19" localSheetId="4">'[9]Шапка - Подвал'!#REF!</definedName>
    <definedName name="Скрыть19" localSheetId="3">'[10]Шапка - Подвал'!#REF!</definedName>
    <definedName name="Скрыть19" localSheetId="2">'[11]Шапка - Подвал'!#REF!</definedName>
    <definedName name="Скрыть19" localSheetId="1">'[12]Шапка - Подвал'!#REF!</definedName>
    <definedName name="Скрыть19">#REF!</definedName>
    <definedName name="Скрыть2" localSheetId="0">#REF!</definedName>
    <definedName name="Скрыть2">#REF!</definedName>
    <definedName name="Скрыть20" localSheetId="6">'[1]Шапка - Подвал'!#REF!</definedName>
    <definedName name="Скрыть20" localSheetId="7">'[2]Шапка - Подвал'!#REF!</definedName>
    <definedName name="Скрыть20" localSheetId="8">'[3]Шапка - Подвал'!#REF!</definedName>
    <definedName name="Скрыть20" localSheetId="9">'[4]Шапка - Подвал'!#REF!</definedName>
    <definedName name="Скрыть20" localSheetId="10">'[5]Шапка - Подвал'!#REF!</definedName>
    <definedName name="Скрыть20" localSheetId="0">#REF!</definedName>
    <definedName name="Скрыть20" localSheetId="11">'[6]Шапка - Подвал'!#REF!</definedName>
    <definedName name="Скрыть20" localSheetId="12">'[7]Шапка - Подвал'!#REF!</definedName>
    <definedName name="Скрыть20" localSheetId="13">'[8]Шапка - Подвал'!#REF!</definedName>
    <definedName name="Скрыть20" localSheetId="4">'[9]Шапка - Подвал'!#REF!</definedName>
    <definedName name="Скрыть20" localSheetId="3">'[10]Шапка - Подвал'!#REF!</definedName>
    <definedName name="Скрыть20" localSheetId="2">'[11]Шапка - Подвал'!#REF!</definedName>
    <definedName name="Скрыть20" localSheetId="1">'[12]Шапка - Подвал'!#REF!</definedName>
    <definedName name="Скрыть20">#REF!</definedName>
    <definedName name="Скрыть21" localSheetId="6">'[1]Шапка - Подвал'!#REF!</definedName>
    <definedName name="Скрыть21" localSheetId="7">'[2]Шапка - Подвал'!#REF!</definedName>
    <definedName name="Скрыть21" localSheetId="8">'[3]Шапка - Подвал'!#REF!</definedName>
    <definedName name="Скрыть21" localSheetId="9">'[4]Шапка - Подвал'!#REF!</definedName>
    <definedName name="Скрыть21" localSheetId="10">'[5]Шапка - Подвал'!#REF!</definedName>
    <definedName name="Скрыть21" localSheetId="0">#REF!</definedName>
    <definedName name="Скрыть21" localSheetId="11">'[6]Шапка - Подвал'!#REF!</definedName>
    <definedName name="Скрыть21" localSheetId="12">'[7]Шапка - Подвал'!#REF!</definedName>
    <definedName name="Скрыть21" localSheetId="13">'[8]Шапка - Подвал'!#REF!</definedName>
    <definedName name="Скрыть21" localSheetId="4">'[9]Шапка - Подвал'!#REF!</definedName>
    <definedName name="Скрыть21" localSheetId="3">'[10]Шапка - Подвал'!#REF!</definedName>
    <definedName name="Скрыть21" localSheetId="2">'[11]Шапка - Подвал'!#REF!</definedName>
    <definedName name="Скрыть21" localSheetId="1">'[12]Шапка - Подвал'!#REF!</definedName>
    <definedName name="Скрыть21">#REF!</definedName>
    <definedName name="Скрыть3" localSheetId="0">#REF!</definedName>
    <definedName name="Скрыть3">#REF!</definedName>
    <definedName name="Скрыть4" localSheetId="6">'[1]Шапка - Подвал'!#REF!</definedName>
    <definedName name="Скрыть4" localSheetId="7">'[2]Шапка - Подвал'!#REF!</definedName>
    <definedName name="Скрыть4" localSheetId="8">'[3]Шапка - Подвал'!#REF!</definedName>
    <definedName name="Скрыть4" localSheetId="9">'[4]Шапка - Подвал'!#REF!</definedName>
    <definedName name="Скрыть4" localSheetId="10">'[5]Шапка - Подвал'!#REF!</definedName>
    <definedName name="Скрыть4" localSheetId="0">#REF!</definedName>
    <definedName name="Скрыть4" localSheetId="11">'[6]Шапка - Подвал'!#REF!</definedName>
    <definedName name="Скрыть4" localSheetId="12">'[7]Шапка - Подвал'!#REF!</definedName>
    <definedName name="Скрыть4" localSheetId="13">'[8]Шапка - Подвал'!#REF!</definedName>
    <definedName name="Скрыть4" localSheetId="4">'[9]Шапка - Подвал'!#REF!</definedName>
    <definedName name="Скрыть4" localSheetId="3">'[10]Шапка - Подвал'!#REF!</definedName>
    <definedName name="Скрыть4" localSheetId="2">'[11]Шапка - Подвал'!#REF!</definedName>
    <definedName name="Скрыть4" localSheetId="1">'[12]Шапка - Подвал'!#REF!</definedName>
    <definedName name="Скрыть4">#REF!</definedName>
    <definedName name="Скрыть5" localSheetId="6">'[1]Шапка - Подвал'!#REF!</definedName>
    <definedName name="Скрыть5" localSheetId="7">'[2]Шапка - Подвал'!#REF!</definedName>
    <definedName name="Скрыть5" localSheetId="8">'[3]Шапка - Подвал'!#REF!</definedName>
    <definedName name="Скрыть5" localSheetId="9">'[4]Шапка - Подвал'!#REF!</definedName>
    <definedName name="Скрыть5" localSheetId="10">'[5]Шапка - Подвал'!#REF!</definedName>
    <definedName name="Скрыть5" localSheetId="0">#REF!</definedName>
    <definedName name="Скрыть5" localSheetId="11">'[6]Шапка - Подвал'!#REF!</definedName>
    <definedName name="Скрыть5" localSheetId="12">'[7]Шапка - Подвал'!#REF!</definedName>
    <definedName name="Скрыть5" localSheetId="13">'[8]Шапка - Подвал'!#REF!</definedName>
    <definedName name="Скрыть5" localSheetId="4">'[9]Шапка - Подвал'!#REF!</definedName>
    <definedName name="Скрыть5" localSheetId="3">'[10]Шапка - Подвал'!#REF!</definedName>
    <definedName name="Скрыть5" localSheetId="2">'[11]Шапка - Подвал'!#REF!</definedName>
    <definedName name="Скрыть5" localSheetId="1">'[12]Шапка - Подвал'!#REF!</definedName>
    <definedName name="Скрыть5">#REF!</definedName>
    <definedName name="Скрыть6" localSheetId="6">'[1]Шапка - Подвал'!#REF!</definedName>
    <definedName name="Скрыть6" localSheetId="7">'[2]Шапка - Подвал'!#REF!</definedName>
    <definedName name="Скрыть6" localSheetId="8">'[3]Шапка - Подвал'!#REF!</definedName>
    <definedName name="Скрыть6" localSheetId="9">'[4]Шапка - Подвал'!#REF!</definedName>
    <definedName name="Скрыть6" localSheetId="10">'[5]Шапка - Подвал'!#REF!</definedName>
    <definedName name="Скрыть6" localSheetId="0">#REF!</definedName>
    <definedName name="Скрыть6" localSheetId="11">'[6]Шапка - Подвал'!#REF!</definedName>
    <definedName name="Скрыть6" localSheetId="12">'[7]Шапка - Подвал'!#REF!</definedName>
    <definedName name="Скрыть6" localSheetId="13">'[8]Шапка - Подвал'!#REF!</definedName>
    <definedName name="Скрыть6" localSheetId="4">'[9]Шапка - Подвал'!#REF!</definedName>
    <definedName name="Скрыть6" localSheetId="3">'[10]Шапка - Подвал'!#REF!</definedName>
    <definedName name="Скрыть6" localSheetId="2">'[11]Шапка - Подвал'!#REF!</definedName>
    <definedName name="Скрыть6" localSheetId="1">'[12]Шапка - Подвал'!#REF!</definedName>
    <definedName name="Скрыть6">#REF!</definedName>
    <definedName name="Скрыть7" localSheetId="6">'[1]Шапка - Подвал'!#REF!</definedName>
    <definedName name="Скрыть7" localSheetId="7">'[2]Шапка - Подвал'!#REF!</definedName>
    <definedName name="Скрыть7" localSheetId="8">'[3]Шапка - Подвал'!#REF!</definedName>
    <definedName name="Скрыть7" localSheetId="9">'[4]Шапка - Подвал'!#REF!</definedName>
    <definedName name="Скрыть7" localSheetId="10">'[5]Шапка - Подвал'!#REF!</definedName>
    <definedName name="Скрыть7" localSheetId="0">#REF!</definedName>
    <definedName name="Скрыть7" localSheetId="11">'[6]Шапка - Подвал'!#REF!</definedName>
    <definedName name="Скрыть7" localSheetId="12">'[7]Шапка - Подвал'!#REF!</definedName>
    <definedName name="Скрыть7" localSheetId="13">'[8]Шапка - Подвал'!#REF!</definedName>
    <definedName name="Скрыть7" localSheetId="4">'[9]Шапка - Подвал'!#REF!</definedName>
    <definedName name="Скрыть7" localSheetId="3">'[10]Шапка - Подвал'!#REF!</definedName>
    <definedName name="Скрыть7" localSheetId="2">'[11]Шапка - Подвал'!#REF!</definedName>
    <definedName name="Скрыть7" localSheetId="1">'[12]Шапка - Подвал'!#REF!</definedName>
    <definedName name="Скрыть7">#REF!</definedName>
    <definedName name="Скрыть8" localSheetId="6">'[1]Шапка - Подвал'!#REF!</definedName>
    <definedName name="Скрыть8" localSheetId="7">'[2]Шапка - Подвал'!#REF!</definedName>
    <definedName name="Скрыть8" localSheetId="8">'[3]Шапка - Подвал'!#REF!</definedName>
    <definedName name="Скрыть8" localSheetId="9">'[4]Шапка - Подвал'!#REF!</definedName>
    <definedName name="Скрыть8" localSheetId="10">'[5]Шапка - Подвал'!#REF!</definedName>
    <definedName name="Скрыть8" localSheetId="0">#REF!</definedName>
    <definedName name="Скрыть8" localSheetId="11">'[6]Шапка - Подвал'!#REF!</definedName>
    <definedName name="Скрыть8" localSheetId="12">'[7]Шапка - Подвал'!#REF!</definedName>
    <definedName name="Скрыть8" localSheetId="13">'[8]Шапка - Подвал'!#REF!</definedName>
    <definedName name="Скрыть8" localSheetId="4">'[9]Шапка - Подвал'!#REF!</definedName>
    <definedName name="Скрыть8" localSheetId="3">'[10]Шапка - Подвал'!#REF!</definedName>
    <definedName name="Скрыть8" localSheetId="2">'[11]Шапка - Подвал'!#REF!</definedName>
    <definedName name="Скрыть8" localSheetId="1">'[12]Шапка - Подвал'!#REF!</definedName>
    <definedName name="Скрыть8">#REF!</definedName>
    <definedName name="Скрыть9" localSheetId="6">'[1]Шапка - Подвал'!#REF!</definedName>
    <definedName name="Скрыть9" localSheetId="7">'[2]Шапка - Подвал'!#REF!</definedName>
    <definedName name="Скрыть9" localSheetId="8">'[3]Шапка - Подвал'!#REF!</definedName>
    <definedName name="Скрыть9" localSheetId="9">'[4]Шапка - Подвал'!#REF!</definedName>
    <definedName name="Скрыть9" localSheetId="10">'[5]Шапка - Подвал'!#REF!</definedName>
    <definedName name="Скрыть9" localSheetId="0">#REF!</definedName>
    <definedName name="Скрыть9" localSheetId="11">'[6]Шапка - Подвал'!#REF!</definedName>
    <definedName name="Скрыть9" localSheetId="12">'[7]Шапка - Подвал'!#REF!</definedName>
    <definedName name="Скрыть9" localSheetId="13">'[8]Шапка - Подвал'!#REF!</definedName>
    <definedName name="Скрыть9" localSheetId="4">'[9]Шапка - Подвал'!#REF!</definedName>
    <definedName name="Скрыть9" localSheetId="3">'[10]Шапка - Подвал'!#REF!</definedName>
    <definedName name="Скрыть9" localSheetId="2">'[11]Шапка - Подвал'!#REF!</definedName>
    <definedName name="Скрыть9" localSheetId="1">'[12]Шапка - Подвал'!#REF!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6">'[1]Шапка - Подвал'!#REF!</definedName>
    <definedName name="Член_ком_10" localSheetId="7">'[2]Шапка - Подвал'!#REF!</definedName>
    <definedName name="Член_ком_10" localSheetId="8">'[3]Шапка - Подвал'!#REF!</definedName>
    <definedName name="Член_ком_10" localSheetId="9">'[4]Шапка - Подвал'!#REF!</definedName>
    <definedName name="Член_ком_10" localSheetId="10">'[5]Шапка - Подвал'!#REF!</definedName>
    <definedName name="Член_ком_10" localSheetId="0">#REF!</definedName>
    <definedName name="Член_ком_10" localSheetId="11">'[6]Шапка - Подвал'!#REF!</definedName>
    <definedName name="Член_ком_10" localSheetId="12">'[7]Шапка - Подвал'!#REF!</definedName>
    <definedName name="Член_ком_10" localSheetId="13">'[8]Шапка - Подвал'!#REF!</definedName>
    <definedName name="Член_ком_10" localSheetId="4">'[9]Шапка - Подвал'!#REF!</definedName>
    <definedName name="Член_ком_10" localSheetId="3">'[10]Шапка - Подвал'!#REF!</definedName>
    <definedName name="Член_ком_10" localSheetId="2">'[11]Шапка - Подвал'!#REF!</definedName>
    <definedName name="Член_ком_10" localSheetId="1">'[12]Шапка - Подвал'!#REF!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0">#REF!</definedName>
    <definedName name="Член_ком_4">#REF!</definedName>
    <definedName name="Член_ком_5" localSheetId="6">'[1]Шапка - Подвал'!#REF!</definedName>
    <definedName name="Член_ком_5" localSheetId="7">'[2]Шапка - Подвал'!#REF!</definedName>
    <definedName name="Член_ком_5" localSheetId="8">'[3]Шапка - Подвал'!#REF!</definedName>
    <definedName name="Член_ком_5" localSheetId="9">'[4]Шапка - Подвал'!#REF!</definedName>
    <definedName name="Член_ком_5" localSheetId="10">'[5]Шапка - Подвал'!#REF!</definedName>
    <definedName name="Член_ком_5" localSheetId="0">#REF!</definedName>
    <definedName name="Член_ком_5" localSheetId="11">'[6]Шапка - Подвал'!#REF!</definedName>
    <definedName name="Член_ком_5" localSheetId="12">'[7]Шапка - Подвал'!#REF!</definedName>
    <definedName name="Член_ком_5" localSheetId="13">'[8]Шапка - Подвал'!#REF!</definedName>
    <definedName name="Член_ком_5" localSheetId="4">'[9]Шапка - Подвал'!#REF!</definedName>
    <definedName name="Член_ком_5" localSheetId="3">'[10]Шапка - Подвал'!#REF!</definedName>
    <definedName name="Член_ком_5" localSheetId="2">'[11]Шапка - Подвал'!#REF!</definedName>
    <definedName name="Член_ком_5" localSheetId="1">'[12]Шапка - Подвал'!#REF!</definedName>
    <definedName name="Член_ком_5">#REF!</definedName>
    <definedName name="Член_ком_6" localSheetId="6">'[1]Шапка - Подвал'!#REF!</definedName>
    <definedName name="Член_ком_6" localSheetId="7">'[2]Шапка - Подвал'!#REF!</definedName>
    <definedName name="Член_ком_6" localSheetId="8">'[3]Шапка - Подвал'!#REF!</definedName>
    <definedName name="Член_ком_6" localSheetId="9">'[4]Шапка - Подвал'!#REF!</definedName>
    <definedName name="Член_ком_6" localSheetId="10">'[5]Шапка - Подвал'!#REF!</definedName>
    <definedName name="Член_ком_6" localSheetId="0">#REF!</definedName>
    <definedName name="Член_ком_6" localSheetId="11">'[6]Шапка - Подвал'!#REF!</definedName>
    <definedName name="Член_ком_6" localSheetId="12">'[7]Шапка - Подвал'!#REF!</definedName>
    <definedName name="Член_ком_6" localSheetId="13">'[8]Шапка - Подвал'!#REF!</definedName>
    <definedName name="Член_ком_6" localSheetId="4">'[9]Шапка - Подвал'!#REF!</definedName>
    <definedName name="Член_ком_6" localSheetId="3">'[10]Шапка - Подвал'!#REF!</definedName>
    <definedName name="Член_ком_6" localSheetId="2">'[11]Шапка - Подвал'!#REF!</definedName>
    <definedName name="Член_ком_6" localSheetId="1">'[12]Шапка - Подвал'!#REF!</definedName>
    <definedName name="Член_ком_6">#REF!</definedName>
    <definedName name="Член_ком_7" localSheetId="6">'[1]Шапка - Подвал'!#REF!</definedName>
    <definedName name="Член_ком_7" localSheetId="7">'[2]Шапка - Подвал'!#REF!</definedName>
    <definedName name="Член_ком_7" localSheetId="8">'[3]Шапка - Подвал'!#REF!</definedName>
    <definedName name="Член_ком_7" localSheetId="9">'[4]Шапка - Подвал'!#REF!</definedName>
    <definedName name="Член_ком_7" localSheetId="10">'[5]Шапка - Подвал'!#REF!</definedName>
    <definedName name="Член_ком_7" localSheetId="0">#REF!</definedName>
    <definedName name="Член_ком_7" localSheetId="11">'[6]Шапка - Подвал'!#REF!</definedName>
    <definedName name="Член_ком_7" localSheetId="12">'[7]Шапка - Подвал'!#REF!</definedName>
    <definedName name="Член_ком_7" localSheetId="13">'[8]Шапка - Подвал'!#REF!</definedName>
    <definedName name="Член_ком_7" localSheetId="4">'[9]Шапка - Подвал'!#REF!</definedName>
    <definedName name="Член_ком_7" localSheetId="3">'[10]Шапка - Подвал'!#REF!</definedName>
    <definedName name="Член_ком_7" localSheetId="2">'[11]Шапка - Подвал'!#REF!</definedName>
    <definedName name="Член_ком_7" localSheetId="1">'[12]Шапка - Подвал'!#REF!</definedName>
    <definedName name="Член_ком_7">#REF!</definedName>
    <definedName name="Член_ком_8" localSheetId="6">'[1]Шапка - Подвал'!#REF!</definedName>
    <definedName name="Член_ком_8" localSheetId="7">'[2]Шапка - Подвал'!#REF!</definedName>
    <definedName name="Член_ком_8" localSheetId="8">'[3]Шапка - Подвал'!#REF!</definedName>
    <definedName name="Член_ком_8" localSheetId="9">'[4]Шапка - Подвал'!#REF!</definedName>
    <definedName name="Член_ком_8" localSheetId="10">'[5]Шапка - Подвал'!#REF!</definedName>
    <definedName name="Член_ком_8" localSheetId="0">#REF!</definedName>
    <definedName name="Член_ком_8" localSheetId="11">'[6]Шапка - Подвал'!#REF!</definedName>
    <definedName name="Член_ком_8" localSheetId="12">'[7]Шапка - Подвал'!#REF!</definedName>
    <definedName name="Член_ком_8" localSheetId="13">'[8]Шапка - Подвал'!#REF!</definedName>
    <definedName name="Член_ком_8" localSheetId="4">'[9]Шапка - Подвал'!#REF!</definedName>
    <definedName name="Член_ком_8" localSheetId="3">'[10]Шапка - Подвал'!#REF!</definedName>
    <definedName name="Член_ком_8" localSheetId="2">'[11]Шапка - Подвал'!#REF!</definedName>
    <definedName name="Член_ком_8" localSheetId="1">'[12]Шапка - Подвал'!#REF!</definedName>
    <definedName name="Член_ком_8">#REF!</definedName>
    <definedName name="Член_ком_9" localSheetId="6">'[1]Шапка - Подвал'!#REF!</definedName>
    <definedName name="Член_ком_9" localSheetId="7">'[2]Шапка - Подвал'!#REF!</definedName>
    <definedName name="Член_ком_9" localSheetId="8">'[3]Шапка - Подвал'!#REF!</definedName>
    <definedName name="Член_ком_9" localSheetId="9">'[4]Шапка - Подвал'!#REF!</definedName>
    <definedName name="Член_ком_9" localSheetId="10">'[5]Шапка - Подвал'!#REF!</definedName>
    <definedName name="Член_ком_9" localSheetId="0">#REF!</definedName>
    <definedName name="Член_ком_9" localSheetId="11">'[6]Шапка - Подвал'!#REF!</definedName>
    <definedName name="Член_ком_9" localSheetId="12">'[7]Шапка - Подвал'!#REF!</definedName>
    <definedName name="Член_ком_9" localSheetId="13">'[8]Шапка - Подвал'!#REF!</definedName>
    <definedName name="Член_ком_9" localSheetId="4">'[9]Шапка - Подвал'!#REF!</definedName>
    <definedName name="Член_ком_9" localSheetId="3">'[10]Шапка - Подвал'!#REF!</definedName>
    <definedName name="Член_ком_9" localSheetId="2">'[11]Шапка - Подвал'!#REF!</definedName>
    <definedName name="Член_ком_9" localSheetId="1">'[12]Шапка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<sst xmlns="http://schemas.openxmlformats.org/spreadsheetml/2006/main" count="3283" uniqueCount="1300">
  <si>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</si>
  <si>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</si>
  <si>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</si>
  <si>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</si>
  <si>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</si>
  <si>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</si>
  <si>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Х</t>
  </si>
  <si>
    <t>Один. вимір.</t>
  </si>
  <si>
    <t/>
  </si>
  <si>
    <t>Крісло гінекологічне
ціна: 537,0000
""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</si>
  <si>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</si>
  <si>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104038214</t>
  </si>
  <si>
    <t>шт.</t>
  </si>
  <si>
    <t>Холодильник Кристал
ціна: 226,0000</t>
  </si>
  <si>
    <t>104038215</t>
  </si>
  <si>
    <t>Холодильник Норд 910
ціна: 1249,0000</t>
  </si>
  <si>
    <t>104038414</t>
  </si>
  <si>
    <t>Разом за рахунком 104.*.*.*.ФАП Чертеж</t>
  </si>
  <si>
    <t>Кушетка оглядова
ціна: 1137,0000</t>
  </si>
  <si>
    <t xml:space="preserve">01.09.2008                                                                                                                                                                                                                                                 </t>
  </si>
  <si>
    <t>106/1063410</t>
  </si>
  <si>
    <t>Шафа медична
ціна: 1883,0000</t>
  </si>
  <si>
    <t>106/1063411</t>
  </si>
  <si>
    <t>Разом за рахунком 106/1.*.*.*.ФАП Чертеж</t>
  </si>
  <si>
    <t>Вогнегасник ВП-2
ціна: 250,0000</t>
  </si>
  <si>
    <t xml:space="preserve">30.09.2018 </t>
  </si>
  <si>
    <t>112/112312</t>
  </si>
  <si>
    <t>Буфет кух.
ціна: 49,0000</t>
  </si>
  <si>
    <t xml:space="preserve">01.01.2011 </t>
  </si>
  <si>
    <t>112/111130302</t>
  </si>
  <si>
    <t>Вага дит
ціна: 28,0000</t>
  </si>
  <si>
    <t>112/111130304</t>
  </si>
  <si>
    <t>Велосипед
ціна: 400,0000</t>
  </si>
  <si>
    <t>112/111130319</t>
  </si>
  <si>
    <t>Електрочайник
ціна: 18,0000</t>
  </si>
  <si>
    <t>112/111130305</t>
  </si>
  <si>
    <t>Каструля
ціна: 2,0000</t>
  </si>
  <si>
    <t>112/111130308</t>
  </si>
  <si>
    <t>Каструля 1
ціна: 5,0000</t>
  </si>
  <si>
    <t>112/111130311</t>
  </si>
  <si>
    <t>Кушетка
ціна: 37,0000</t>
  </si>
  <si>
    <t>112/111130316</t>
  </si>
  <si>
    <t>Прилад д/тиск
ціна: 14,0000</t>
  </si>
  <si>
    <t>112/111130312</t>
  </si>
  <si>
    <t>Стіл
ціна: 10,0000</t>
  </si>
  <si>
    <t>112/111130300</t>
  </si>
  <si>
    <t>Стіл журнальний
ціна: 17,0000</t>
  </si>
  <si>
    <t>112/111130307</t>
  </si>
  <si>
    <t>Стіл кухонний
ціна: 16,0000</t>
  </si>
  <si>
    <t>112/111130306</t>
  </si>
  <si>
    <t>Столик .інстр
ціна: 25,0000</t>
  </si>
  <si>
    <t>112/111130310</t>
  </si>
  <si>
    <t>Стыльцы  тв.
ціна: 9,0000</t>
  </si>
  <si>
    <t>112/111130313</t>
  </si>
  <si>
    <t>Термрконт
ціна: 495,0000</t>
  </si>
  <si>
    <t>112/111130320</t>
  </si>
  <si>
    <t>Фонендоскоп
ціна: 10,0000</t>
  </si>
  <si>
    <t>112/111130314</t>
  </si>
  <si>
    <t>Шкаф 1
ціна: 35,0000</t>
  </si>
  <si>
    <t>112/111130301</t>
  </si>
  <si>
    <t>Шкаф інстр. 2 .Д
ціна: 26,0000</t>
  </si>
  <si>
    <t>112/111130309</t>
  </si>
  <si>
    <t>Шкаф скляний
ціна: 14,0000</t>
  </si>
  <si>
    <t>112/111130315</t>
  </si>
  <si>
    <t>Шпатель .д/я
ціна: 1,0000</t>
  </si>
  <si>
    <t>112/111130317</t>
  </si>
  <si>
    <t>Штори выконны
ціна: 0,1000</t>
  </si>
  <si>
    <t>112/111130318</t>
  </si>
  <si>
    <t>Разом за рахунком 112/1.*.*.*.ФАП Чертеж</t>
  </si>
  <si>
    <t>Простины
ціна: 1,0000</t>
  </si>
  <si>
    <t>117/111130322</t>
  </si>
  <si>
    <t>Рушники махровы
ціна: 1,0000</t>
  </si>
  <si>
    <t>117/111130321</t>
  </si>
  <si>
    <t>Разом за рахунком 117/1.*.*.*.ФАП Чертеж</t>
  </si>
  <si>
    <t xml:space="preserve">Разом за Балога Г.М.  </t>
  </si>
  <si>
    <t>Будівля
ціна: 43174,0000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</si>
  <si>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</si>
  <si>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10301020</t>
  </si>
  <si>
    <t>Разом за рахунком 103.*.*.*.ФАП Чертеж</t>
  </si>
  <si>
    <t>ОПИС</t>
  </si>
  <si>
    <t>обладнання та устаткування що передається</t>
  </si>
  <si>
    <t>у комунальну власність Середнянській селищній раді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</si>
  <si>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</si>
  <si>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</si>
  <si>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</si>
  <si>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</si>
  <si>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</si>
  <si>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>ФАП с.Чертеж</t>
  </si>
  <si>
    <t>Всього</t>
  </si>
  <si>
    <t xml:space="preserve"> Рахунок 106/1</t>
  </si>
  <si>
    <t xml:space="preserve"> Рахунок 112/1</t>
  </si>
  <si>
    <t xml:space="preserve"> Рахунок 117/1</t>
  </si>
  <si>
    <t xml:space="preserve"> Рахунок 103</t>
  </si>
  <si>
    <t>ФАП с.Анталовці</t>
  </si>
  <si>
    <t>Холодильник Днепр
ціна: 2190,0000
""</t>
  </si>
  <si>
    <t>1040138448</t>
  </si>
  <si>
    <t>Холодильник Кристал
ціна: 258,0000</t>
  </si>
  <si>
    <t>1040138221</t>
  </si>
  <si>
    <t>Разом за рахунком 104.*.*.*.ФАП Анталовці</t>
  </si>
  <si>
    <t xml:space="preserve"> Рахунок 106</t>
  </si>
  <si>
    <t>Крісло гінекологічне
ціна: 6372,0000</t>
  </si>
  <si>
    <t>106/1063412</t>
  </si>
  <si>
    <t>106/1063413</t>
  </si>
  <si>
    <t>106/1063414</t>
  </si>
  <si>
    <t>Разом за рахунком 106/1.*.*.*.ФАП Анталовці</t>
  </si>
  <si>
    <t>Конвектор -Люксель-2910
ціна: 460,0000</t>
  </si>
  <si>
    <t xml:space="preserve">30.09.2014 </t>
  </si>
  <si>
    <t>112/111330</t>
  </si>
  <si>
    <t>112/112310</t>
  </si>
  <si>
    <t>Столики медичні
ціна: 1540,0000</t>
  </si>
  <si>
    <t>112/112335</t>
  </si>
  <si>
    <t>Шафа медична
ціна: 3498,0000</t>
  </si>
  <si>
    <t>112/112332</t>
  </si>
  <si>
    <t>Апапарат д/тиск
ціна: 19,0000</t>
  </si>
  <si>
    <t>112/111130665</t>
  </si>
  <si>
    <t>Бікс метал
ціна: 6,0000</t>
  </si>
  <si>
    <t>112/111130641</t>
  </si>
  <si>
    <t>Відро пласм
ціна: 4,0000</t>
  </si>
  <si>
    <t>112/111130667</t>
  </si>
  <si>
    <t>Вага медична
ціна: 28,0000</t>
  </si>
  <si>
    <t>112/111130652</t>
  </si>
  <si>
    <t>112/111130670</t>
  </si>
  <si>
    <t>Зеркало гінек
ціна: 1,5000</t>
  </si>
  <si>
    <t>112/111130646</t>
  </si>
  <si>
    <t>Зеркало куско
ціна: 5,0000</t>
  </si>
  <si>
    <t>112/111130659</t>
  </si>
  <si>
    <t>Зеркало настольне
ціна: 7,0000</t>
  </si>
  <si>
    <t>112/111130657</t>
  </si>
  <si>
    <t>Калькулятор
ціна: 30,0000</t>
  </si>
  <si>
    <t>112/111130669</t>
  </si>
  <si>
    <t>Кушетка
ціна: 13,0000</t>
  </si>
  <si>
    <t>112/111130636</t>
  </si>
  <si>
    <t>Кушетка
ціна: 45,0000</t>
  </si>
  <si>
    <t>112/111130649</t>
  </si>
  <si>
    <t>Лавиця
ціна: 5,0000</t>
  </si>
  <si>
    <t>112/111130637</t>
  </si>
  <si>
    <t>Лоточки
ціна: 0,5000</t>
  </si>
  <si>
    <t>112/111130643</t>
  </si>
  <si>
    <t>Ножниці
ціна: 2,0000</t>
  </si>
  <si>
    <t>112/111130658</t>
  </si>
  <si>
    <t>Пінцет амб
ціна: 2,0000</t>
  </si>
  <si>
    <t>112/111130661</t>
  </si>
  <si>
    <t>Пінцет епіл
ціна: 0,5000</t>
  </si>
  <si>
    <t>112/111130656</t>
  </si>
  <si>
    <t>Пінцет хірург
ціна: 0,5000</t>
  </si>
  <si>
    <t>112/111130650</t>
  </si>
  <si>
    <t>Прилад д/тиск
ціна: 54,0000</t>
  </si>
  <si>
    <t>112/111130660</t>
  </si>
  <si>
    <t>Рефлектор лаб
ціна: 9,0000</t>
  </si>
  <si>
    <t>112/111130662</t>
  </si>
  <si>
    <t>Ростометр
ціна: 4,0000</t>
  </si>
  <si>
    <t>112/111130654</t>
  </si>
  <si>
    <t>Світильник
ціна: 33,0000</t>
  </si>
  <si>
    <t>112/111130653</t>
  </si>
  <si>
    <t>112/111130635</t>
  </si>
  <si>
    <t>Стерилізатор
ціна: 9,0000</t>
  </si>
  <si>
    <t>112/111130642</t>
  </si>
  <si>
    <t>Стетофонендоскоп
ціна: 6,0000</t>
  </si>
  <si>
    <t>112/111130664</t>
  </si>
  <si>
    <t>Столик
ціна: 45,5000</t>
  </si>
  <si>
    <t>112/111130655</t>
  </si>
  <si>
    <t>Таз емал
ціна: 1,0000</t>
  </si>
  <si>
    <t>112/111130651</t>
  </si>
  <si>
    <t>Тазометр
ціна: 2,0000</t>
  </si>
  <si>
    <t>112/111130640</t>
  </si>
  <si>
    <t>Термоконтейнр
ціна: 495,0000</t>
  </si>
  <si>
    <t>112/111130671</t>
  </si>
  <si>
    <t>Термометри
ціна: 1,5000</t>
  </si>
  <si>
    <t>112/111130666</t>
  </si>
  <si>
    <t>Уборна дерев
ціна: 67,0000</t>
  </si>
  <si>
    <t>112/111130647</t>
  </si>
  <si>
    <t>Шкаф
ціна: 25,0000</t>
  </si>
  <si>
    <t>112/111130638</t>
  </si>
  <si>
    <t>Шкаф 2х дверний
ціна: 42,0000</t>
  </si>
  <si>
    <t>112/111130639</t>
  </si>
  <si>
    <t>Шкаф мед
ціна: 68,0000</t>
  </si>
  <si>
    <t>112/111130648</t>
  </si>
  <si>
    <t>Шпатель
ціна: 0,2500</t>
  </si>
  <si>
    <t>112/111130644</t>
  </si>
  <si>
    <t>Шпатель д/я
ціна: 0,1000</t>
  </si>
  <si>
    <t>112/111130663</t>
  </si>
  <si>
    <t>Штемп под
ціна: 10,0000</t>
  </si>
  <si>
    <t>112/111130668</t>
  </si>
  <si>
    <t>Щипці пульові
ціна: 1,0000</t>
  </si>
  <si>
    <t>112/111130645</t>
  </si>
  <si>
    <t>Разом за рахунком 112/1.*.*.*.ФАП Анталовці</t>
  </si>
  <si>
    <t>Занавіски
ціна: 18,0000</t>
  </si>
  <si>
    <t>117/11200</t>
  </si>
  <si>
    <t>Рушники махрові
ціна: 1,8000</t>
  </si>
  <si>
    <t>117/11198</t>
  </si>
  <si>
    <t>Тюль гард
ціна: 100,0000</t>
  </si>
  <si>
    <t>117/11205</t>
  </si>
  <si>
    <t>Халати білі
ціна: 12,0000</t>
  </si>
  <si>
    <t>117/11207</t>
  </si>
  <si>
    <t>Разом за рахунком 117/1.*.*.*.ФАП Анталовці</t>
  </si>
  <si>
    <t>ФАП с.В.Солотвино</t>
  </si>
  <si>
    <t>Інгалятор 402-А
ціна: 2180,0000
""</t>
  </si>
  <si>
    <t>104038423</t>
  </si>
  <si>
    <t>Апарат багатофункціональний Рефтон
ціна: 6670,0000</t>
  </si>
  <si>
    <t>104038417</t>
  </si>
  <si>
    <t>Апарат для УВЧ-терапії
ціна: 4480,0000</t>
  </si>
  <si>
    <t>104038424</t>
  </si>
  <si>
    <t>Апарат ультр звук терапії УЗТ-1
ціна: 4320,0000</t>
  </si>
  <si>
    <t>104038428</t>
  </si>
  <si>
    <t>Вага медична для дорослих
ціна: 540,0000</t>
  </si>
  <si>
    <t>104038420</t>
  </si>
  <si>
    <t>Вага медична для новонароджених
ціна: 600,0000</t>
  </si>
  <si>
    <t>104038419</t>
  </si>
  <si>
    <t>Опромінювач бактеріальний
ціна: 1625,0000</t>
  </si>
  <si>
    <t>104038422</t>
  </si>
  <si>
    <t>Отологічні шприци
ціна: 195,0000</t>
  </si>
  <si>
    <t>104038421</t>
  </si>
  <si>
    <t>Система контролю рівня глюкози
ціна: 780,0000</t>
  </si>
  <si>
    <t>104038427</t>
  </si>
  <si>
    <t>Стерилізатор повітр ГП 20
ціна: 2800,0000</t>
  </si>
  <si>
    <t>104038426</t>
  </si>
  <si>
    <t>Сумка-укладка медсестри
ціна: 980,0000</t>
  </si>
  <si>
    <t>104038416</t>
  </si>
  <si>
    <t>Термоконтейнер для зберігання вакцини
ціна: 1565,0000</t>
  </si>
  <si>
    <t>104038418</t>
  </si>
  <si>
    <t>104038222</t>
  </si>
  <si>
    <t>Холодильник Лімд
ціна: 124,0000</t>
  </si>
  <si>
    <t>104038413</t>
  </si>
  <si>
    <t>Шини медичні фіксуючі
ціна: 370,0000</t>
  </si>
  <si>
    <t>104038425</t>
  </si>
  <si>
    <t>Разом за рахунком 104.*.*.*.ФАП В.Солотвино</t>
  </si>
  <si>
    <t>Ліжко оглядове
ціна: 760,0000</t>
  </si>
  <si>
    <t>106/1063395</t>
  </si>
  <si>
    <t>Меблі корпусні медичні-столик інструментальний
ціна: 690,0000</t>
  </si>
  <si>
    <t>106/1063393</t>
  </si>
  <si>
    <t>Меблі корпусні медичні-столик пеленальний
ціна: 680,0000</t>
  </si>
  <si>
    <t>106/1063394</t>
  </si>
  <si>
    <t>Меблі корпусні медичні-шафа медична
ціна: 1170,0000</t>
  </si>
  <si>
    <t>106/1063392</t>
  </si>
  <si>
    <t>Разом за рахунком 106/1.*.*.*.ФАП В.Солотвино</t>
  </si>
  <si>
    <t>112/112318</t>
  </si>
  <si>
    <t>Быкс
ціна: 5,0000</t>
  </si>
  <si>
    <t>112/111130560</t>
  </si>
  <si>
    <t>Вага для новон
ціна: 28,0000</t>
  </si>
  <si>
    <t>112/111130561</t>
  </si>
  <si>
    <t>112/111130608</t>
  </si>
  <si>
    <t>Дверки
ціна: 6,0000</t>
  </si>
  <si>
    <t>112/111130566</t>
  </si>
  <si>
    <t>Дзеркало піхв/1
ціна: 32,0000</t>
  </si>
  <si>
    <t>112/111130614</t>
  </si>
  <si>
    <t>Дзеркало піхв/2
ціна: 34,0000</t>
  </si>
  <si>
    <t>112/111130615</t>
  </si>
  <si>
    <t>Дзеркало піхв/3
ціна: 36,0000</t>
  </si>
  <si>
    <t>112/111130616</t>
  </si>
  <si>
    <t>Дзеркало піхв/Д С /1
ціна: 32,0000</t>
  </si>
  <si>
    <t>112/111130617</t>
  </si>
  <si>
    <t>Дзеркало піхв/Д С /2
ціна: 35,0000</t>
  </si>
  <si>
    <t>112/111130618</t>
  </si>
  <si>
    <t>Дзеркало піхв/Д С /3
ціна: 37,0000</t>
  </si>
  <si>
    <t>112/111130619</t>
  </si>
  <si>
    <t>Замок висячий
ціна: 6,0000</t>
  </si>
  <si>
    <t>112/111130604</t>
  </si>
  <si>
    <t>Каструля емаль
ціна: 2,0000</t>
  </si>
  <si>
    <t>112/111130563</t>
  </si>
  <si>
    <t>Каф печка
ціна: 84,0000</t>
  </si>
  <si>
    <t>112/111130564</t>
  </si>
  <si>
    <t>Колодка
ціна: 6,0000</t>
  </si>
  <si>
    <t>112/111130607</t>
  </si>
  <si>
    <t>Корца прямий
ціна: 4,0000</t>
  </si>
  <si>
    <t>112/111130562</t>
  </si>
  <si>
    <t>Корцанган
ціна: 57,0000</t>
  </si>
  <si>
    <t>112/111130621</t>
  </si>
  <si>
    <t>Корцанган зігн
ціна: 57,0000</t>
  </si>
  <si>
    <t>112/111130620</t>
  </si>
  <si>
    <t>112/111130567</t>
  </si>
  <si>
    <t>Лоток нирк
ціна: 100,0000</t>
  </si>
  <si>
    <t>112/111130609</t>
  </si>
  <si>
    <t>Люстра
ціна: 17,5000</t>
  </si>
  <si>
    <t>112/111130606</t>
  </si>
  <si>
    <t>Пінцет аматор
ціна: 1,0000</t>
  </si>
  <si>
    <t>112/111130601</t>
  </si>
  <si>
    <t>Пінцет анатом
ціна: 29,0000</t>
  </si>
  <si>
    <t>112/111130612</t>
  </si>
  <si>
    <t>Пінцет вушний
ціна: 59,0000</t>
  </si>
  <si>
    <t>112/111130623</t>
  </si>
  <si>
    <t>Пінцет хірург
ціна: 33,0000</t>
  </si>
  <si>
    <t>112/111130613</t>
  </si>
  <si>
    <t>Пл . Світильник
ціна: 25,0000</t>
  </si>
  <si>
    <t>112/111130605</t>
  </si>
  <si>
    <t>Рошти печны
ціна: 1,0000</t>
  </si>
  <si>
    <t>112/111130565</t>
  </si>
  <si>
    <t>Ручка д/скальп
ціна: 15,0000</t>
  </si>
  <si>
    <t>112/111130610</t>
  </si>
  <si>
    <t>Ручка д/скальп 2
ціна: 15,0000</t>
  </si>
  <si>
    <t>112/111130611</t>
  </si>
  <si>
    <t>Сокира
ціна: 7,0000</t>
  </si>
  <si>
    <t>112/111130602</t>
  </si>
  <si>
    <t>Стетофонендоскоп
ціна: 3,5000</t>
  </si>
  <si>
    <t>112/111130600</t>
  </si>
  <si>
    <t>Стыл палаточний
ціна: 13,0000</t>
  </si>
  <si>
    <t>112/111130568</t>
  </si>
  <si>
    <t>Стыльцы тверді
ціна: 4,5000</t>
  </si>
  <si>
    <t>112/111130573</t>
  </si>
  <si>
    <t>Термометр
ціна: 1,0000</t>
  </si>
  <si>
    <t>112/111130603</t>
  </si>
  <si>
    <t>Тумбочка
ціна: 16,0000</t>
  </si>
  <si>
    <t>112/111130569</t>
  </si>
  <si>
    <t>Тумбочка медична
ціна: 9,0000</t>
  </si>
  <si>
    <t>112/111130572</t>
  </si>
  <si>
    <t>Шкаф 2х дверний
ціна: 95,0000</t>
  </si>
  <si>
    <t>112/111130571</t>
  </si>
  <si>
    <t>Шкаф медичний
ціна: 22,0000</t>
  </si>
  <si>
    <t>112/111130570</t>
  </si>
  <si>
    <t>Шпатель для язика
ціна: 44,0000</t>
  </si>
  <si>
    <t>112/111130622</t>
  </si>
  <si>
    <t>Разом за рахунком 112/1.*.*.*.ФАП В.Солотвино</t>
  </si>
  <si>
    <t>Рушники
ціна: 3,5000</t>
  </si>
  <si>
    <t>117/111140631</t>
  </si>
  <si>
    <t>Халати
ціна: 12,0000</t>
  </si>
  <si>
    <t>117/111140632</t>
  </si>
  <si>
    <t>Штори
ціна: 4,0000</t>
  </si>
  <si>
    <t>117/111140630</t>
  </si>
  <si>
    <t>Разом за рахунком 117/1.*.*.*.ФАП В.Солотвино</t>
  </si>
  <si>
    <t>Разом за Лендранич Гелена Михайлівна</t>
  </si>
  <si>
    <t>Будівля
ціна: 26303,0000</t>
  </si>
  <si>
    <t>10301021</t>
  </si>
  <si>
    <t>Сарай дерев"яний
ціна: 767,0000</t>
  </si>
  <si>
    <t>10300006</t>
  </si>
  <si>
    <t>Разом за рахунком 103.*.*.*.ФАП В.Солотвино</t>
  </si>
  <si>
    <t>ВСЬОГО</t>
  </si>
  <si>
    <t>ФАП с.Вовкове</t>
  </si>
  <si>
    <t>Інгалятор 402А
ціна: 2180,0000
""</t>
  </si>
  <si>
    <t>106/103103</t>
  </si>
  <si>
    <t>Апарат для УВЧ -Терапевтичний
ціна: 4759,0000</t>
  </si>
  <si>
    <t>106/103107</t>
  </si>
  <si>
    <t>Меблі корпусні медичні
ціна: 1170,0000</t>
  </si>
  <si>
    <t>106/103101</t>
  </si>
  <si>
    <t>Опромінювач бактерацидний
ціна: 1625,0000</t>
  </si>
  <si>
    <t>106/103102</t>
  </si>
  <si>
    <t>Стерилізатор повітряний
ціна: 2800,0000</t>
  </si>
  <si>
    <t>106/103105</t>
  </si>
  <si>
    <t>Термоконтейнер
ціна: 1565,0000</t>
  </si>
  <si>
    <t>106/103100</t>
  </si>
  <si>
    <t>Разом за рахунком 106/1.*.*.*.ФАП Вовкове</t>
  </si>
  <si>
    <t>Лічильник НК 202-02 М-1
ціна: 195,0000</t>
  </si>
  <si>
    <t xml:space="preserve">31.10.2013 </t>
  </si>
  <si>
    <t>112/11456</t>
  </si>
  <si>
    <t>112/112308</t>
  </si>
  <si>
    <t>Конвектор МРМ
ціна: 1460,0000</t>
  </si>
  <si>
    <t>112/112289</t>
  </si>
  <si>
    <t>Разом за рахунком 112/1.*.*.*.ФАП Вовкове</t>
  </si>
  <si>
    <t>ФАП с.Гайдош</t>
  </si>
  <si>
    <t>Стерилізатор
ціна: 118,0000
""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</si>
  <si>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</si>
  <si>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10440030</t>
  </si>
  <si>
    <t>Холодильник "Чинар"
ціна: 1373,0000</t>
  </si>
  <si>
    <t>10440029</t>
  </si>
  <si>
    <t>Разом за рахунком 104.*.*.*.ФАП Гайдош</t>
  </si>
  <si>
    <t>112/112301</t>
  </si>
  <si>
    <t>Бікси
ціна: 6,0000</t>
  </si>
  <si>
    <t>112/11714</t>
  </si>
  <si>
    <t>Вага дитяча
ціна: 29,0000</t>
  </si>
  <si>
    <t>112/11710</t>
  </si>
  <si>
    <t>Вогнегасник
ціна: 70,0000</t>
  </si>
  <si>
    <t>112/11757</t>
  </si>
  <si>
    <t>Дзеркало вушне
ціна: 3,0000</t>
  </si>
  <si>
    <t>112/11716</t>
  </si>
  <si>
    <t>Зажим
ціна: 2,0000</t>
  </si>
  <si>
    <t>112/11724</t>
  </si>
  <si>
    <t>Зеркало Куско
ціна: 9,0000</t>
  </si>
  <si>
    <t>112/11743</t>
  </si>
  <si>
    <t>Каструля циліндрична
ціна: 13,0000</t>
  </si>
  <si>
    <t>112/11762</t>
  </si>
  <si>
    <t>Корзина для мусора
ціна: 4,0000</t>
  </si>
  <si>
    <t>112/11738</t>
  </si>
  <si>
    <t>Крісло гінекологічне
ціна: 83,0000</t>
  </si>
  <si>
    <t>112/11761</t>
  </si>
  <si>
    <t>112/11704</t>
  </si>
  <si>
    <t>Кушетка
ціна: 8,0000</t>
  </si>
  <si>
    <t>112/11708</t>
  </si>
  <si>
    <t>Лотки
ціна: 1,0000</t>
  </si>
  <si>
    <t>112/11720</t>
  </si>
  <si>
    <t>Ножниці медичні
ціна: 7,0000</t>
  </si>
  <si>
    <t>112/11746</t>
  </si>
  <si>
    <t>Ножниці острокон.
ціна: 7,0000</t>
  </si>
  <si>
    <t>112/11745</t>
  </si>
  <si>
    <t>Пінцет анатом.
ціна: 1,0000</t>
  </si>
  <si>
    <t>112/11740</t>
  </si>
  <si>
    <t>Пінцети для накл. скоб
ціна: 2,0000</t>
  </si>
  <si>
    <t>112/11732</t>
  </si>
  <si>
    <t>Печка кахельна
ціна: 200,0000</t>
  </si>
  <si>
    <t>112/11748</t>
  </si>
  <si>
    <t>Прилад для виміру тиску
ціна: 30,0000</t>
  </si>
  <si>
    <t>112/11725</t>
  </si>
  <si>
    <t>Роторозширювач
ціна: 6,0000</t>
  </si>
  <si>
    <t>112/11734</t>
  </si>
  <si>
    <t>Рушник махровий
ціна: 18,0000</t>
  </si>
  <si>
    <t>112/11768</t>
  </si>
  <si>
    <t>Стілець твердий
ціна: 9,0000</t>
  </si>
  <si>
    <t>112/11731</t>
  </si>
  <si>
    <t>Стерилізатори прості
ціна: 1,0000</t>
  </si>
  <si>
    <t>112/11759</t>
  </si>
  <si>
    <t>Стетофонендоскоп
ціна: 10,0000</t>
  </si>
  <si>
    <t>112/11739</t>
  </si>
  <si>
    <t>Столи
ціна: 15,0000</t>
  </si>
  <si>
    <t>112/11707</t>
  </si>
  <si>
    <t>Тазомір
ціна: 2,0000</t>
  </si>
  <si>
    <t>112/11721</t>
  </si>
  <si>
    <t>Телефонний апарат
ціна: 45,0000</t>
  </si>
  <si>
    <t>112/11747</t>
  </si>
  <si>
    <t>Термоконтейнер
ціна: 495,0000</t>
  </si>
  <si>
    <t>112/11758</t>
  </si>
  <si>
    <t>Тонометр
ціна: 25,0000</t>
  </si>
  <si>
    <t>112/11744</t>
  </si>
  <si>
    <t>112/11705</t>
  </si>
  <si>
    <t>Фонендоскоп
ціна: 41,0000</t>
  </si>
  <si>
    <t>112/11741</t>
  </si>
  <si>
    <t>Халат меличний
ціна: 6,0000</t>
  </si>
  <si>
    <t>112/11764</t>
  </si>
  <si>
    <t>Шкаф медичний
ціна: 47,0000</t>
  </si>
  <si>
    <t>112/11702</t>
  </si>
  <si>
    <t>Шкаф медичний
ціна: 67,0000</t>
  </si>
  <si>
    <t>112/11703</t>
  </si>
  <si>
    <t>Шпатель
ціна: 10,0000</t>
  </si>
  <si>
    <t>112/11742</t>
  </si>
  <si>
    <t>Язикотримач
ціна: 3,0000</t>
  </si>
  <si>
    <t>112/11736</t>
  </si>
  <si>
    <t>Разом за рахунком 112/1.*.*.*.ФАП Гайдош</t>
  </si>
  <si>
    <t>Пристині
ціна: 1,0000</t>
  </si>
  <si>
    <t>117/11503</t>
  </si>
  <si>
    <t>Разом за рахунком 117/1.*.*.*.ФАП Гайдош</t>
  </si>
  <si>
    <t>ФАП с.Дубрівка</t>
  </si>
  <si>
    <t>Вага идит електрона 6141
ціна: 540,0000
""</t>
  </si>
  <si>
    <t>106/10160320</t>
  </si>
  <si>
    <t>Столик пеленальний
ціна: 770,0000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</si>
  <si>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</si>
  <si>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106/10160327</t>
  </si>
  <si>
    <t>Холодильник "Норд"
ціна: 1249,0000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</si>
  <si>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</si>
  <si>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106/10160319</t>
  </si>
  <si>
    <t>Шафа з шухлями
ціна: 1420,0000</t>
  </si>
  <si>
    <t>106/10160326</t>
  </si>
  <si>
    <t>шафа для мед
ціна: 1170,0000</t>
  </si>
  <si>
    <t>106/10160325</t>
  </si>
  <si>
    <t>Разом за рахунком 106/1.*.*.*.ФАП Дубрівка</t>
  </si>
  <si>
    <t>112/112305</t>
  </si>
  <si>
    <t>Ваги електронні Mestery MES-1804
ціна: 487,0000</t>
  </si>
  <si>
    <t xml:space="preserve">30.06.2017 </t>
  </si>
  <si>
    <t>112/11075</t>
  </si>
  <si>
    <t>Кушетка гінекологічна спеціальна ККГ
ціна: 4290,0000</t>
  </si>
  <si>
    <t>112/11078</t>
  </si>
  <si>
    <t>Освітлювач таблиця для перевірки зору(апарат Ротта)
ціна: 2216,0000</t>
  </si>
  <si>
    <t>112/11080</t>
  </si>
  <si>
    <t>Таблиця Орлова
ціна: 200,0000</t>
  </si>
  <si>
    <t>112/11081</t>
  </si>
  <si>
    <t>Таблиця Сивцева
ціна: 200,0000</t>
  </si>
  <si>
    <t>112/11994</t>
  </si>
  <si>
    <t>Ширма для кабінетаів і палат двохсекційна ШП-2
ціна: 1673,0000</t>
  </si>
  <si>
    <t>112/11079</t>
  </si>
  <si>
    <t>Ножниці 130 мм 0/к прямі
ціна: 95,0000</t>
  </si>
  <si>
    <t xml:space="preserve">01.04.2011 </t>
  </si>
  <si>
    <t>112/11160332</t>
  </si>
  <si>
    <t>Пінцет  хірург
ціна: 0,5500</t>
  </si>
  <si>
    <t>112/11160318</t>
  </si>
  <si>
    <t>Стільці офісні
ціна: 110,0000</t>
  </si>
  <si>
    <t>112/11160328</t>
  </si>
  <si>
    <t>Столик для інструментів
ціна: 7,0000</t>
  </si>
  <si>
    <t>112/11160304</t>
  </si>
  <si>
    <t>Тонометр
ціна: 8,0000</t>
  </si>
  <si>
    <t>112/111603113</t>
  </si>
  <si>
    <t>Тонометр
ціна: 440,0000</t>
  </si>
  <si>
    <t>112/11160330</t>
  </si>
  <si>
    <t>Разом за рахунком 112/1.*.*.*.ФАП Дубрівка</t>
  </si>
  <si>
    <t>Восього</t>
  </si>
  <si>
    <t>ФАП с.Ірлява</t>
  </si>
  <si>
    <t>Сумка медична
ціна: 980,0000
""</t>
  </si>
  <si>
    <t>106/10138075</t>
  </si>
  <si>
    <t>Шкаф медичн 1-но дверний
ціна: 1633,0000</t>
  </si>
  <si>
    <t>106/10138074</t>
  </si>
  <si>
    <t>Разом за рахунком 106/1.*.*.*.ФАП Ірлява</t>
  </si>
  <si>
    <t>112/112317</t>
  </si>
  <si>
    <t>Разом за рахунком 112/1.*.*.*.ФАП Ірлява</t>
  </si>
  <si>
    <t>Простиня1
ціна: 18,0000</t>
  </si>
  <si>
    <t xml:space="preserve">05.01.2011 </t>
  </si>
  <si>
    <t>117/111130288</t>
  </si>
  <si>
    <t>Рушник1
ціна: 7,5000</t>
  </si>
  <si>
    <t>117/111130287</t>
  </si>
  <si>
    <t>Халат1
ціна: 45,0000</t>
  </si>
  <si>
    <t>117/111130286</t>
  </si>
  <si>
    <t>Разом за рахунком 117/1.*.*.*.ФАП Ірлява</t>
  </si>
  <si>
    <t>ФАП с.Кібляри</t>
  </si>
  <si>
    <t>Інгалятор ультразвук."Вулкан-У"
ціна: 1734,0000
""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</si>
  <si>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</si>
  <si>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10490781</t>
  </si>
  <si>
    <t>Вага дитяча
ціна: 68,0000</t>
  </si>
  <si>
    <t xml:space="preserve">01.01.1992                                                                                                                                                                                                                                                 </t>
  </si>
  <si>
    <t>10470033</t>
  </si>
  <si>
    <t>Випрюмінювач рециркулят.бактерицидн.
ціна: 1931,0000</t>
  </si>
  <si>
    <t>10490078</t>
  </si>
  <si>
    <t>Гінекологічне крісло
ціна: 501,0000</t>
  </si>
  <si>
    <t>10470031</t>
  </si>
  <si>
    <t>Конвектор газовий
ціна: 1609,0000</t>
  </si>
  <si>
    <t>10490084</t>
  </si>
  <si>
    <t>Конвектор-4
ціна: 1412,0000</t>
  </si>
  <si>
    <t>10490082</t>
  </si>
  <si>
    <t>Мікроскоп
ціна: 2734,0000</t>
  </si>
  <si>
    <t>10490081</t>
  </si>
  <si>
    <t>Стерилізатор
ціна: 321,0000</t>
  </si>
  <si>
    <t xml:space="preserve">01.01.1987                                                                                                                                                                                                                                                 </t>
  </si>
  <si>
    <t>10430032</t>
  </si>
  <si>
    <t>Стерилізатор ГП-40
ціна: 3111,0000</t>
  </si>
  <si>
    <t>10490079</t>
  </si>
  <si>
    <t>Термоконтейнер ТМ-8
ціна: 1492,0000</t>
  </si>
  <si>
    <t>10490080</t>
  </si>
  <si>
    <t>Холодильник "Дніпро"
ціна: 2251,0000</t>
  </si>
  <si>
    <t>10490090</t>
  </si>
  <si>
    <t>Разом за рахунком 104.*.*.*.ФАП Кібляри</t>
  </si>
  <si>
    <t>Ваги електронні для новонародженних Beurer JBY-80
ціна: 980,0000</t>
  </si>
  <si>
    <t>112/11498</t>
  </si>
  <si>
    <t>112/112300</t>
  </si>
  <si>
    <t>Апарат для вимір. тиску
ціна: 41,0000</t>
  </si>
  <si>
    <t>112/11803</t>
  </si>
  <si>
    <t>Апарат для перевірки зору
ціна: 19,0000</t>
  </si>
  <si>
    <t>112/11823</t>
  </si>
  <si>
    <t>Вішалка
ціна: 12,0000</t>
  </si>
  <si>
    <t>112/11784</t>
  </si>
  <si>
    <t>Вага дит. електронна 6415
ціна: 599,0000</t>
  </si>
  <si>
    <t>112/11807</t>
  </si>
  <si>
    <t>Вага підлогов. модель 7448
ціна: 549,0000</t>
  </si>
  <si>
    <t>112/11809</t>
  </si>
  <si>
    <t>Велосипед "Салют"
ціна: 400,0000</t>
  </si>
  <si>
    <t>112/11820</t>
  </si>
  <si>
    <t>112/11822</t>
  </si>
  <si>
    <t>Занпавіски віконні
ціна: 29,0000</t>
  </si>
  <si>
    <t>112/11832</t>
  </si>
  <si>
    <t>Карніз
ціна: 10,0000</t>
  </si>
  <si>
    <t>112/11801</t>
  </si>
  <si>
    <t>Каструля циліндр.
ціна: 13,0000</t>
  </si>
  <si>
    <t>112/11824</t>
  </si>
  <si>
    <t>Косинки
ціна: 1,0000</t>
  </si>
  <si>
    <t>112/11826</t>
  </si>
  <si>
    <t>Кушетка
ціна: 25,0000</t>
  </si>
  <si>
    <t>112/11786</t>
  </si>
  <si>
    <t>Кушетка з регул. підголовником
ціна: 419,0000</t>
  </si>
  <si>
    <t>112/11811</t>
  </si>
  <si>
    <t>Набір сімейного лікаря
ціна: 4199,0000</t>
  </si>
  <si>
    <t>112/11818</t>
  </si>
  <si>
    <t>Ножниці
ціна: 1,0000</t>
  </si>
  <si>
    <t>112/11796</t>
  </si>
  <si>
    <t>Пінцет
ціна: 1,0000</t>
  </si>
  <si>
    <t>112/11795</t>
  </si>
  <si>
    <t>Перевязочний стіл
ціна: 5,0000</t>
  </si>
  <si>
    <t>112/11788</t>
  </si>
  <si>
    <t>112/11805</t>
  </si>
  <si>
    <t>Портьєр віконний
ціна: 12,0000</t>
  </si>
  <si>
    <t>112/11830</t>
  </si>
  <si>
    <t>Рукомийник
ціна: 45,0000</t>
  </si>
  <si>
    <t>112/11798</t>
  </si>
  <si>
    <t>112/11833</t>
  </si>
  <si>
    <t>Світильник медичний
ціна: 15,0000</t>
  </si>
  <si>
    <t>112/11799</t>
  </si>
  <si>
    <t>Система контролю рівня глюкози в крові
ціна: 801,0000</t>
  </si>
  <si>
    <t>112/11813</t>
  </si>
  <si>
    <t>Стіл
ціна: 16,0000</t>
  </si>
  <si>
    <t>112/11793</t>
  </si>
  <si>
    <t>Стілець
ціна: 12,0000</t>
  </si>
  <si>
    <t>112/11790</t>
  </si>
  <si>
    <t>Стілець п/м
ціна: 26,0000</t>
  </si>
  <si>
    <t>112/11791</t>
  </si>
  <si>
    <t>Столи інструм.-5
ціна: 194,0000</t>
  </si>
  <si>
    <t>112/11816</t>
  </si>
  <si>
    <t>Халат медичний
ціна: 5,0000</t>
  </si>
  <si>
    <t>112/11828</t>
  </si>
  <si>
    <t>Чайник
ціна: 3,0000</t>
  </si>
  <si>
    <t>112/11792</t>
  </si>
  <si>
    <t>Шини медичні фіксуючі
ціна: 302,0000</t>
  </si>
  <si>
    <t>112/11814</t>
  </si>
  <si>
    <t>Шкаф медичний
ціна: 64,0000</t>
  </si>
  <si>
    <t>112/11794</t>
  </si>
  <si>
    <t>Разом за рахунком 112/1.*.*.*.ФАП Кібляри</t>
  </si>
  <si>
    <t>Простинь
ціна: 1,0000</t>
  </si>
  <si>
    <t>117/11834</t>
  </si>
  <si>
    <t>Разом за рахунком 117/1.*.*.*.ФАП Кібляри</t>
  </si>
  <si>
    <t>АЗПСМ с.Лінці</t>
  </si>
  <si>
    <t>Будівля амбулаторії
ціна: 45559,0000
""</t>
  </si>
  <si>
    <t xml:space="preserve">01.01.1972                                                                                                                                                                                                                                                 </t>
  </si>
  <si>
    <t>10310002</t>
  </si>
  <si>
    <t>Вбиральна
ціна: 430,0000</t>
  </si>
  <si>
    <t>10330033</t>
  </si>
  <si>
    <t>Огорожа
ціна: 3130,0000</t>
  </si>
  <si>
    <t>10330032</t>
  </si>
  <si>
    <t>Сарай
ціна: 2395,0000</t>
  </si>
  <si>
    <t>10310009</t>
  </si>
  <si>
    <t>Разом за рахунком 103.*.*.*.АЗ Лінці</t>
  </si>
  <si>
    <t>Дермаскоп BS3+
ціна: 14124,0000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</si>
  <si>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</si>
  <si>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10400119</t>
  </si>
  <si>
    <t>Мобільний діагностичний комплекс IDIS 7500 (з предустановленим ПЗ) з комплектуючими
ціна: 87892,0000</t>
  </si>
  <si>
    <t>10400122</t>
  </si>
  <si>
    <t>Ваги ТВ1-150 з ростоміром
ціна: 6600,0000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</si>
  <si>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</si>
  <si>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10400941</t>
  </si>
  <si>
    <t>Інгалято компресорний
ціна: 1900,0000</t>
  </si>
  <si>
    <t>10430110</t>
  </si>
  <si>
    <t>Апарат для вимір. цукру в крові
ціна: 1005,0000</t>
  </si>
  <si>
    <t>10430095</t>
  </si>
  <si>
    <t>Апарат низькочастотний
ціна: 7600,0000</t>
  </si>
  <si>
    <t>10430109</t>
  </si>
  <si>
    <t>Ваги медичні ROMED 118 EF для дорослих
ціна: 1001,0000</t>
  </si>
  <si>
    <t>10430098</t>
  </si>
  <si>
    <t>Ваги медичні ROMED 2.0 BS для новонароджених
ціна: 1030,0000</t>
  </si>
  <si>
    <t>10430097</t>
  </si>
  <si>
    <t>Гемоглобінометр АГФ-03540 "Мінігем"
ціна: 5900,0000</t>
  </si>
  <si>
    <t>10430106</t>
  </si>
  <si>
    <t>Дихальний мішок
ціна: 1719,0000</t>
  </si>
  <si>
    <t>10440094</t>
  </si>
  <si>
    <t>Електрокардіограф трьохканальний "Юкара"
ціна: 8000,0000</t>
  </si>
  <si>
    <t>10430096</t>
  </si>
  <si>
    <t>Компютер в комплекті
ціна: 4538,0000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</si>
  <si>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</si>
  <si>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10480113</t>
  </si>
  <si>
    <t>Котел газовий 32квт.
ціна: 5159,0000</t>
  </si>
  <si>
    <t>10490091</t>
  </si>
  <si>
    <t>Крісло гінекологічне КГ-1МЕ
ціна: 3163,0000</t>
  </si>
  <si>
    <t>10490104</t>
  </si>
  <si>
    <t>Мікроскоп XS-5510
ціна: 2802,0000</t>
  </si>
  <si>
    <t>10430105</t>
  </si>
  <si>
    <t>Опромінювач бактерицидний ОБПе-225М
ціна: 1500,0000</t>
  </si>
  <si>
    <t>10440003</t>
  </si>
  <si>
    <t>Опромінювач бактерицидний пересувний ОБПе-225М
ціна: 1500,0000</t>
  </si>
  <si>
    <t>10470102</t>
  </si>
  <si>
    <t>Ростомір напільний РП 2000
ціна: 1005,0000</t>
  </si>
  <si>
    <t>10430099</t>
  </si>
  <si>
    <t>Стерилізатор повітряний ГП-40
ціна: 3200,0000</t>
  </si>
  <si>
    <t>10430111</t>
  </si>
  <si>
    <t>Сумка холодильник СХП-01М
ціна: 1005,0000</t>
  </si>
  <si>
    <t>10430101</t>
  </si>
  <si>
    <t>Сумка-укладка лікаря
ціна: 8267,0000</t>
  </si>
  <si>
    <t>10490092</t>
  </si>
  <si>
    <t>Сумка-укладка фельдшера
ціна: 2997,0000</t>
  </si>
  <si>
    <t>10490093</t>
  </si>
  <si>
    <t>Фотоелектрокалориметр КФК-1
ціна: 1971,0000</t>
  </si>
  <si>
    <t xml:space="preserve">01.01.1989                                                                                                                                                                                                                                                 </t>
  </si>
  <si>
    <t>10440061</t>
  </si>
  <si>
    <t>Холодильник Норд
ціна: 1529,0000</t>
  </si>
  <si>
    <t>10490012</t>
  </si>
  <si>
    <t>Центрифуга лабораторна медична Опн-3,02
ціна: 4500,0000</t>
  </si>
  <si>
    <t>10430107</t>
  </si>
  <si>
    <t>Штатив ШДВс
ціна: 1002,0000</t>
  </si>
  <si>
    <t>10430108</t>
  </si>
  <si>
    <t>Холодильник Sharp 1227
ціна: 5700,0000</t>
  </si>
  <si>
    <t xml:space="preserve">08.11.2019                                                                                                                                                                                                                                                 </t>
  </si>
  <si>
    <t>10400087</t>
  </si>
  <si>
    <t>Разом за рахунком 104.*.*.*.АЗ Лінці</t>
  </si>
  <si>
    <t xml:space="preserve"> Рахунок 105</t>
  </si>
  <si>
    <t>Автомобіль Renault Duster Zen 1.6 4X4 VF1HJD40164945833
ціна: 514720,6800
модель: Двигун номер R032777</t>
  </si>
  <si>
    <t xml:space="preserve">03.04.2020                                                                                                                                                                                                                                                 </t>
  </si>
  <si>
    <t>10500556</t>
  </si>
  <si>
    <t>Разом за рахунком 105.*.*.*.АЗ Лінці</t>
  </si>
  <si>
    <t>Набір "Івасик"
ціна: 376,0000</t>
  </si>
  <si>
    <t xml:space="preserve">31.12.2010                                                                                                                                                                                                                                                 </t>
  </si>
  <si>
    <t>106/130001</t>
  </si>
  <si>
    <t>Набір для перевірки зору
ціна: 1020,0000</t>
  </si>
  <si>
    <t>106/140055</t>
  </si>
  <si>
    <t>Носилки портативні
ціна: 1687,0000</t>
  </si>
  <si>
    <t>106/140056</t>
  </si>
  <si>
    <t>Стіл пеленальний
ціна: 1005,0000</t>
  </si>
  <si>
    <t>106/140050</t>
  </si>
  <si>
    <t>Стіл приладний
ціна: 1010,0000</t>
  </si>
  <si>
    <t>106/140051</t>
  </si>
  <si>
    <t>Столик інструментальний
ціна: 1005,0000</t>
  </si>
  <si>
    <t>106/140053</t>
  </si>
  <si>
    <t>106/140052</t>
  </si>
  <si>
    <t>106/140054</t>
  </si>
  <si>
    <t>Ширма для каб. і палат
ціна: 1004,0000</t>
  </si>
  <si>
    <t>106/140060</t>
  </si>
  <si>
    <t>Ширма для кабінету
ціна: 1004,0000</t>
  </si>
  <si>
    <t>106/140058</t>
  </si>
  <si>
    <t>Шкаф медичний однодв.ШМ-1
ціна: 1876,0000</t>
  </si>
  <si>
    <t>106/130059</t>
  </si>
  <si>
    <t>Шкаф стоматологічний
ціна: 395,0000</t>
  </si>
  <si>
    <t xml:space="preserve">01.01.1995                                                                                                                                                                                                                                                 </t>
  </si>
  <si>
    <t>106/130003</t>
  </si>
  <si>
    <t>Разом за рахунком 106/1.*.*.*.АЗ Лінці</t>
  </si>
  <si>
    <t xml:space="preserve"> Рахунок 112</t>
  </si>
  <si>
    <t>Банкетка зі спинкою 3-х місна МБС
ціна: 2905,0500</t>
  </si>
  <si>
    <t xml:space="preserve">22.02.2021 </t>
  </si>
  <si>
    <t>1121932</t>
  </si>
  <si>
    <t>1121933</t>
  </si>
  <si>
    <t>Мобільний телефон NOKIR -150 ta -1235 ( IMTII)  Серійний номер IMEII: 350085530198511    +380 99 074 90 55
ціна: 1235,0000</t>
  </si>
  <si>
    <t xml:space="preserve">12.01.2021 </t>
  </si>
  <si>
    <t>1121903</t>
  </si>
  <si>
    <t>Рециркулятор ультрафіолетовий бактерицидний Аерекс-стандарт з лампою 30 Вт
ціна: 3367,0000</t>
  </si>
  <si>
    <t xml:space="preserve">23.11.2020 </t>
  </si>
  <si>
    <t>1121891</t>
  </si>
  <si>
    <t>Стілець донорський з підлокітниками
ціна: 2458,0000</t>
  </si>
  <si>
    <t xml:space="preserve">31.05.2020 </t>
  </si>
  <si>
    <t>1121071</t>
  </si>
  <si>
    <t>Стрічкові штори
ціна: 327,0000</t>
  </si>
  <si>
    <t>1121042</t>
  </si>
  <si>
    <t>Лампа ТUV-30VV бактерацидна (Філіпс)
ціна: 509,4000</t>
  </si>
  <si>
    <t>1121010</t>
  </si>
  <si>
    <t>Опрмінювач бактерацидний ОВВ 15 Р-Metal OZONE
ціна: 665,0000</t>
  </si>
  <si>
    <t xml:space="preserve">18.02.2019 </t>
  </si>
  <si>
    <t>1121031</t>
  </si>
  <si>
    <t>Сфігмоманометр з набором манжет для рук "Апарат для вимірювання кровяного тиску Medicare
ціна: 549,9800</t>
  </si>
  <si>
    <t>1121072</t>
  </si>
  <si>
    <t>Разом за рахунком 112.*.*.*.АЗ Лінці</t>
  </si>
  <si>
    <t>Набір-укладка до сумки медичної ТУ У 25.1-23382040-2004
ціна: 880,0000</t>
  </si>
  <si>
    <t xml:space="preserve">30.06.2014 </t>
  </si>
  <si>
    <t>112/1112078</t>
  </si>
  <si>
    <t>112/1112079</t>
  </si>
  <si>
    <t>112/1112080</t>
  </si>
  <si>
    <t>Сумка медична ТУ У 25.1-23382040-004-2004
ціна: 770,0000</t>
  </si>
  <si>
    <t>112/1112018</t>
  </si>
  <si>
    <t>112/1112019</t>
  </si>
  <si>
    <t>112/1112020</t>
  </si>
  <si>
    <t>Вимірювач А/Т "Gamma"700К
ціна: 395,0000</t>
  </si>
  <si>
    <t xml:space="preserve">30.09.2015 </t>
  </si>
  <si>
    <t>112/111431</t>
  </si>
  <si>
    <t>Пікфлоуметр micropeak
ціна: 690,0000</t>
  </si>
  <si>
    <t xml:space="preserve">31.12.2014 </t>
  </si>
  <si>
    <t>112/1111076</t>
  </si>
  <si>
    <t>Пульсоксиметр YX300
ціна: 679,0000</t>
  </si>
  <si>
    <t>112/1110140</t>
  </si>
  <si>
    <t>Вогнегасник порошковий  ВП-5
ціна: 384,0000</t>
  </si>
  <si>
    <t>112/1112231</t>
  </si>
  <si>
    <t>112/1112236</t>
  </si>
  <si>
    <t>Печатка 40мм
ціна: 150,0000</t>
  </si>
  <si>
    <t>112/112351</t>
  </si>
  <si>
    <t>Печатка 60* 40мм
ціна: 150,0000</t>
  </si>
  <si>
    <t>112/112376</t>
  </si>
  <si>
    <t>Принтер-сканер -копір Сanon
ціна: 4550,0000</t>
  </si>
  <si>
    <t xml:space="preserve">31.12.2016 </t>
  </si>
  <si>
    <t>112/1112215</t>
  </si>
  <si>
    <t>Кушетка медична із змінною висотою
ціна: 3830,0000</t>
  </si>
  <si>
    <t>112/112325</t>
  </si>
  <si>
    <t>Столики повивальні
ціна: 1630,0000</t>
  </si>
  <si>
    <t>112/112329</t>
  </si>
  <si>
    <t>Автомат на печатки
ціна: 73,0000</t>
  </si>
  <si>
    <t>112/11690</t>
  </si>
  <si>
    <t>Бікси
ціна: 5,0000</t>
  </si>
  <si>
    <t>112/11630</t>
  </si>
  <si>
    <t>Бікси великі
ціна: 20,0000</t>
  </si>
  <si>
    <t>112/11634</t>
  </si>
  <si>
    <t>112/11684</t>
  </si>
  <si>
    <t>Зонд
ціна: 2,0000</t>
  </si>
  <si>
    <t>112/11664</t>
  </si>
  <si>
    <t>Каструля циліндр
ціна: 13,0000</t>
  </si>
  <si>
    <t>112/11670</t>
  </si>
  <si>
    <t>Кушетка
ціна: 20,0000</t>
  </si>
  <si>
    <t>112/11505</t>
  </si>
  <si>
    <t>Лоток
ціна: 1,0000</t>
  </si>
  <si>
    <t>112/11512</t>
  </si>
  <si>
    <t>Лоток
ціна: 4,0000</t>
  </si>
  <si>
    <t>112/11660</t>
  </si>
  <si>
    <t>Лупа бінокуляр.
ціна: 1,0000</t>
  </si>
  <si>
    <t>112/11647</t>
  </si>
  <si>
    <t>Медичний куток
ціна: 5,0000</t>
  </si>
  <si>
    <t>112/11636</t>
  </si>
  <si>
    <t>Одіяло шерстяне
ціна: 30,0000</t>
  </si>
  <si>
    <t>112/11699</t>
  </si>
  <si>
    <t>Пінцет
ціна: 10,0000</t>
  </si>
  <si>
    <t>112/11651</t>
  </si>
  <si>
    <t>Пінцет
ціна: 28,0000</t>
  </si>
  <si>
    <t>112/11680</t>
  </si>
  <si>
    <t>Печатка
ціна: 56,0000</t>
  </si>
  <si>
    <t>112/11687</t>
  </si>
  <si>
    <t>Печка ках.двойна
ціна: 400,0000</t>
  </si>
  <si>
    <t>112/11675</t>
  </si>
  <si>
    <t>Печка ках.одинарна
ціна: 200,0000</t>
  </si>
  <si>
    <t>112/11673</t>
  </si>
  <si>
    <t>Письмовий стіл
ціна: 204,0000</t>
  </si>
  <si>
    <t>112/11693</t>
  </si>
  <si>
    <t>Подушка на штамп
ціна: 27,0000</t>
  </si>
  <si>
    <t>112/11689</t>
  </si>
  <si>
    <t>Сейф
ціна: 50,0000</t>
  </si>
  <si>
    <t>112/11501</t>
  </si>
  <si>
    <t>Сейф
ціна: 820,0000</t>
  </si>
  <si>
    <t>112/11685</t>
  </si>
  <si>
    <t>Стіл письмовий
ціна: 31,0000</t>
  </si>
  <si>
    <t>112/11508</t>
  </si>
  <si>
    <t>Стілець б/в
ціна: 41,0000</t>
  </si>
  <si>
    <t>112/11694</t>
  </si>
  <si>
    <t>Тазометр
ціна: 1,0000</t>
  </si>
  <si>
    <t>112/11637</t>
  </si>
  <si>
    <t>112/11691</t>
  </si>
  <si>
    <t>Тумбочка
ціна: 5,0000</t>
  </si>
  <si>
    <t>112/11500</t>
  </si>
  <si>
    <t>Факс Панасонік
ціна: 895,0000</t>
  </si>
  <si>
    <t>112/11686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</si>
  <si>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214,9967</t>
  </si>
  <si>
    <t>112/112408</t>
  </si>
  <si>
    <t>Разом за рахунком 112/1.*.*.*.АЗ Лінці</t>
  </si>
  <si>
    <t>Разом за Логин Гелена Миколаївна</t>
  </si>
  <si>
    <t xml:space="preserve"> Рахунок 105/1</t>
  </si>
  <si>
    <t>Ваз 21007
ціна: 37625,0000
модель: ХТА21070092890058</t>
  </si>
  <si>
    <t>105/1038078</t>
  </si>
  <si>
    <t>Разом за рахунком 105/1.*.*.*.АЗ Лінці</t>
  </si>
  <si>
    <t>АЗПСМ с.Пацканьово</t>
  </si>
  <si>
    <t>Будівля
ціна: 20309,0000
""</t>
  </si>
  <si>
    <t>103011006</t>
  </si>
  <si>
    <t>Огорожа
ціна: 457,0000</t>
  </si>
  <si>
    <t>103010014</t>
  </si>
  <si>
    <t>Разом за рахунком 103.*.*.*.АЗ Пацк</t>
  </si>
  <si>
    <t>10400111</t>
  </si>
  <si>
    <t>10400131</t>
  </si>
  <si>
    <t>Електрокардіограф ECG300G
ціна: 18000,0000</t>
  </si>
  <si>
    <t xml:space="preserve">08.05.2017                                                                                                                                                                                                                                                 </t>
  </si>
  <si>
    <t>10400001</t>
  </si>
  <si>
    <t>10400946</t>
  </si>
  <si>
    <t>Кардіограф
ціна: 4130,0000</t>
  </si>
  <si>
    <t xml:space="preserve">10.10.2010                                                                                                                                                                                                                                                 </t>
  </si>
  <si>
    <t>104030699</t>
  </si>
  <si>
    <t>Холодильник "Норд"
ціна: 653,9400</t>
  </si>
  <si>
    <t>104030005</t>
  </si>
  <si>
    <t>Холодильник "Норд" 431-7010
ціна: 1249,0000</t>
  </si>
  <si>
    <t>104030004</t>
  </si>
  <si>
    <t>Багатофункціональний пристрій - БФП CanonI-SENSYS, USB2.0
ціна: 9112,0000</t>
  </si>
  <si>
    <t xml:space="preserve">14.02.2020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</si>
  <si>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10400103</t>
  </si>
  <si>
    <t>Персональний комп'ютер (ноутбук Lehovo IDEA Pad 330-15 Діагональ дисплея- 15.6", роздільна здатність  FUIIHD)
ціна: 16100,0000</t>
  </si>
  <si>
    <t>10400100</t>
  </si>
  <si>
    <t>Разом за рахунком 104.*.*.*.АЗ Пацк</t>
  </si>
  <si>
    <t>Автомобіль ЗАЗ
ціна: 26551,0000
модель: Y6D11030770117959</t>
  </si>
  <si>
    <t>105/100491</t>
  </si>
  <si>
    <t>Разом за рахунком 105/1.*.*.*.АЗ Пацк</t>
  </si>
  <si>
    <t>Дихальний мішок
ціна: 3234,0000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</si>
  <si>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</si>
  <si>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106/1030008</t>
  </si>
  <si>
    <t>Крісло гінекологічне
ціна: 2940,0000</t>
  </si>
  <si>
    <t>106/1030009</t>
  </si>
  <si>
    <t>Опромінювач бактерицидний
ціна: 1635,0000</t>
  </si>
  <si>
    <t>106/1030013</t>
  </si>
  <si>
    <t>Очний тенометр
ціна: 1450,0000</t>
  </si>
  <si>
    <t>106/1030007</t>
  </si>
  <si>
    <t>Піч кафельна
ціна: 513,0000</t>
  </si>
  <si>
    <t>106/1030016</t>
  </si>
  <si>
    <t>Стерилізатор ПГ-40
ціна: 2900,0000</t>
  </si>
  <si>
    <t>106/1030012</t>
  </si>
  <si>
    <t>Сумка мед - укладка лікаря
ціна: 3822,0000</t>
  </si>
  <si>
    <t>106/1030017</t>
  </si>
  <si>
    <t>Термоконтейнер
ціна: 1568,0000</t>
  </si>
  <si>
    <t>106/1030020</t>
  </si>
  <si>
    <t>Шафа медична
ціна: 1176,0000</t>
  </si>
  <si>
    <t>106/1030018</t>
  </si>
  <si>
    <t>Шкаф медичний
ціна: 564,0000</t>
  </si>
  <si>
    <t>106/1030019</t>
  </si>
  <si>
    <t>Разом за рахунком 106/1.*.*.*.АЗ Пацк</t>
  </si>
  <si>
    <t>1121930</t>
  </si>
  <si>
    <t>Мобільний телефон NOKIR -150 ta -1235 ( IMTII) Серійний номер IMEII: 350085530200515  +380 99 074 89 07
ціна: 1235,0000</t>
  </si>
  <si>
    <t>1121912</t>
  </si>
  <si>
    <t>Разом за рахунком 112.*.*.*.АЗ Пацк</t>
  </si>
  <si>
    <t>Разом за Ледней-Опаленик Діана Едуардівна</t>
  </si>
  <si>
    <t>1121032</t>
  </si>
  <si>
    <t>112/111325</t>
  </si>
  <si>
    <t>112/1112107</t>
  </si>
  <si>
    <t>112/1112046</t>
  </si>
  <si>
    <t>Освітлювач з таблицями Сивцева для перевірки зору АР-1М (Апарат Рота)
ціна: 1700,0000</t>
  </si>
  <si>
    <t>112/11111007</t>
  </si>
  <si>
    <t>112/1111085</t>
  </si>
  <si>
    <t>112/1110149</t>
  </si>
  <si>
    <t>112/1112238</t>
  </si>
  <si>
    <t>112/112352</t>
  </si>
  <si>
    <t>112/112377</t>
  </si>
  <si>
    <t>Печактка R-542
ціна: 180,8300</t>
  </si>
  <si>
    <t xml:space="preserve">30.09.2012 </t>
  </si>
  <si>
    <t>112/11001</t>
  </si>
  <si>
    <t>Штамп Т 45
ціна: 211,5800</t>
  </si>
  <si>
    <t>112/11002</t>
  </si>
  <si>
    <t>Штамп ТR 4928
ціна: 216,6700</t>
  </si>
  <si>
    <t>112/11003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</si>
  <si>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</si>
  <si>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Разом за рахунком 112/1.*.*.*.АЗ Пацк</t>
  </si>
  <si>
    <t>Комплект одягу інфекціоніста № 1 (стер.)
ціна: 232,5000</t>
  </si>
  <si>
    <t>к-т</t>
  </si>
  <si>
    <t xml:space="preserve">30.09.2010 </t>
  </si>
  <si>
    <t>117/11027</t>
  </si>
  <si>
    <t>Разом за рахунком 117/1.*.*.*.АЗ Пацк</t>
  </si>
  <si>
    <t>АЗПСМ с.м.т.Середнє</t>
  </si>
  <si>
    <t>Холодильник Ліберті-MRF-220
ціна: 3470,0000
""</t>
  </si>
  <si>
    <t>10400904</t>
  </si>
  <si>
    <t>Електрокардіограф "ЮКАРД" 3-канальний
ціна: 9400,0000</t>
  </si>
  <si>
    <t>10400550</t>
  </si>
  <si>
    <t>Разом за рахунком 104.*.*.*.АЗПСМ смт Середнє</t>
  </si>
  <si>
    <t>К;омплект корпусних меблів
ціна: 9300,0000</t>
  </si>
  <si>
    <t>106/100548</t>
  </si>
  <si>
    <t>Разом за рахунком 106/1.*.*.*.АЗПСМ смт Середнє</t>
  </si>
  <si>
    <t>Холодильник Ardesto DFM-90W
ціна: 4197,0000</t>
  </si>
  <si>
    <t>1121810</t>
  </si>
  <si>
    <t>1121014</t>
  </si>
  <si>
    <t>Разом за рахунком 112.*.*.*.АЗПСМ смт Середнє</t>
  </si>
  <si>
    <t>112/1112061</t>
  </si>
  <si>
    <t>112/1112001</t>
  </si>
  <si>
    <t>Опромінювач бактерацидний ОБП-1-30
ціна: 800,0000</t>
  </si>
  <si>
    <t xml:space="preserve">30.06.2015 </t>
  </si>
  <si>
    <t>112/11157</t>
  </si>
  <si>
    <t>112/11158</t>
  </si>
  <si>
    <t>112/111456</t>
  </si>
  <si>
    <t>112/111457</t>
  </si>
  <si>
    <t>Штатив для довгих вливань універсальний ШДВ-У
ціна: 394,0000</t>
  </si>
  <si>
    <t xml:space="preserve">31.03.2015 </t>
  </si>
  <si>
    <t>112/1112123</t>
  </si>
  <si>
    <t>112/1112124</t>
  </si>
  <si>
    <t>Мішок дихальний типу Амбу багаторазово використання
ціна: 2646,7300</t>
  </si>
  <si>
    <t>112/1112186</t>
  </si>
  <si>
    <t>112/112334</t>
  </si>
  <si>
    <t>Разом за рахунком 112/1.*.*.*.АЗПСМ смт Середнє</t>
  </si>
  <si>
    <t>Пеленки2
ціна: 1,1000</t>
  </si>
  <si>
    <t>117/111130291</t>
  </si>
  <si>
    <t>Простині3
ціна: 8,1000</t>
  </si>
  <si>
    <t>117/111130289</t>
  </si>
  <si>
    <t>Простині3
ціна: 8,0000</t>
  </si>
  <si>
    <t>117/111130290</t>
  </si>
  <si>
    <t>Халат
ціна: 12,5000</t>
  </si>
  <si>
    <t>117/111130292</t>
  </si>
  <si>
    <t>Разом за рахунком 117/1.*.*.*.АЗПСМ смт Середнє</t>
  </si>
  <si>
    <t>Разом за Булина Ганна Андріївна</t>
  </si>
  <si>
    <t>10400114</t>
  </si>
  <si>
    <t>10400127</t>
  </si>
  <si>
    <t>Діагностичний набір Basic Set C10/E10(Ото офтальмоскоп)
ціна: 3800,0000</t>
  </si>
  <si>
    <t>10400917</t>
  </si>
  <si>
    <t>Мікроскоп XSM-20
ціна: 4491,0000</t>
  </si>
  <si>
    <t xml:space="preserve">11.05.2008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</si>
  <si>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10400021</t>
  </si>
  <si>
    <t>Центифуга лабораторна медична
ціна: 3291,0000</t>
  </si>
  <si>
    <t>10400020</t>
  </si>
  <si>
    <t>БФП Canon
ціна: 9250,0000</t>
  </si>
  <si>
    <t xml:space="preserve">28.02.2019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</si>
  <si>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10400061</t>
  </si>
  <si>
    <t>Ноутбук Lenovo Ideal Pad 330-15
ціна: 15650,0000</t>
  </si>
  <si>
    <t>10400065</t>
  </si>
  <si>
    <t>Автомобіль Renault Duster Zen 1.6 4X4 VF1HJD40864945831
ціна: 514720,6800
модель: Двигун номер R032779</t>
  </si>
  <si>
    <t>10500555</t>
  </si>
  <si>
    <t>Разом за рахунком 105.*.*.*.АЗПСМ смт Середнє</t>
  </si>
  <si>
    <t>Автомобіль ВАЗ210700-20
ціна: 37625,0000
модель: ХТА21070092888032</t>
  </si>
  <si>
    <t>105/105002</t>
  </si>
  <si>
    <t>Разом за рахунком 105/1.*.*.*.АЗПСМ смт Середнє</t>
  </si>
  <si>
    <t>1121937</t>
  </si>
  <si>
    <t>1121938</t>
  </si>
  <si>
    <t>Картрідж CANON 725 Black для LBP6000  18I22CO411-S2
ціна: 1750,0000</t>
  </si>
  <si>
    <t xml:space="preserve">12.11.2019 </t>
  </si>
  <si>
    <t>1121828</t>
  </si>
  <si>
    <t>Мобільний телефон NOKIR -150 ta -1235 ( IMTII) Серійний номер IMEII: 350085530200523  +380 99 074 89 32
ціна: 1235,0000</t>
  </si>
  <si>
    <t>1121918</t>
  </si>
  <si>
    <t>1121883</t>
  </si>
  <si>
    <t>К Телефон Panasonik KХ-TG8207UA
ціна: 900,0000</t>
  </si>
  <si>
    <t>112/1112154</t>
  </si>
  <si>
    <t>112/1112063</t>
  </si>
  <si>
    <t>112/1112003</t>
  </si>
  <si>
    <t>112/111423</t>
  </si>
  <si>
    <t>112/111424</t>
  </si>
  <si>
    <t>112/1111060</t>
  </si>
  <si>
    <t>112/11101231</t>
  </si>
  <si>
    <t>Ваги електронні Mistery
ціна: 446,5600</t>
  </si>
  <si>
    <t>112/1112190</t>
  </si>
  <si>
    <t>112/1112191</t>
  </si>
  <si>
    <t>112/112320</t>
  </si>
  <si>
    <t>112/1112222</t>
  </si>
  <si>
    <t>Кушетка процедурна з регулюємим підголовником
ціна: 2450,0000</t>
  </si>
  <si>
    <t>112/1112206</t>
  </si>
  <si>
    <t>112/112358</t>
  </si>
  <si>
    <t>112/112383</t>
  </si>
  <si>
    <t>Столик пеленальний СПЛ
ціна: 2705,0000</t>
  </si>
  <si>
    <t>112/1112198</t>
  </si>
  <si>
    <t>Вага дитяча д/новонароджених
ціна: 50,0000</t>
  </si>
  <si>
    <t>112/11148</t>
  </si>
  <si>
    <t>Разом за Плеша Наталія Антонівна</t>
  </si>
  <si>
    <t>Автомобіль ВАЗ 2107
ціна: 33542,0000
модель: ХТА21070072468756</t>
  </si>
  <si>
    <t xml:space="preserve">01.03.2007                                                                                                                                                                                                                                                 </t>
  </si>
  <si>
    <t>105/103002</t>
  </si>
  <si>
    <t>Разом за Плеша Стефан Стефанович</t>
  </si>
  <si>
    <t>10400944</t>
  </si>
  <si>
    <t>Багатофункціональний пристрій - БФП Canon i-Sensys, USB2.0
ціна: 9225,0000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</si>
  <si>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</si>
  <si>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10400077</t>
  </si>
  <si>
    <t>Персональний комп"ютер (ноутбук НР 250G7, діагональ дісплея-15,6)
ціна: 14950,0000</t>
  </si>
  <si>
    <t>10400068</t>
  </si>
  <si>
    <t>Кондиціонер LG G-07 LHK
ціна: 4230,0000</t>
  </si>
  <si>
    <t>10400625</t>
  </si>
  <si>
    <t>112/1112060</t>
  </si>
  <si>
    <t>112/1112000</t>
  </si>
  <si>
    <t>112/1111062</t>
  </si>
  <si>
    <t>112/11101233</t>
  </si>
  <si>
    <t>Ваги дитячі механичні Moment
ціна: 1450,0000</t>
  </si>
  <si>
    <t>112/1112196</t>
  </si>
  <si>
    <t>112/1112210</t>
  </si>
  <si>
    <t>Разом за Пономарчук Анжела Віталіївна</t>
  </si>
  <si>
    <t>10400628</t>
  </si>
  <si>
    <t>Ноутбук HP 250 G6 діагональ дисплея 15,6 роздільна здатність
ціна: 14950,0000</t>
  </si>
  <si>
    <t xml:space="preserve">09.09.2019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</si>
  <si>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10400064</t>
  </si>
  <si>
    <t>БПФ Сanon i-SENSYS MF 3010 (5252В004) прінтер-копір- копір,сканер,лаз монохронний,А4,1200х600х600,18 чб
ціна: 9200,0000</t>
  </si>
  <si>
    <t>1121808</t>
  </si>
  <si>
    <t>112/1112062</t>
  </si>
  <si>
    <t>112/1112002</t>
  </si>
  <si>
    <t>112/11111017</t>
  </si>
  <si>
    <t>112/1111058</t>
  </si>
  <si>
    <t>112/1111061</t>
  </si>
  <si>
    <t>112/1110129</t>
  </si>
  <si>
    <t>112/11101232</t>
  </si>
  <si>
    <t>Ростомір дитячий настільний  РД
ціна: 1113,0000</t>
  </si>
  <si>
    <t>112/1112203</t>
  </si>
  <si>
    <t>Вага з ростом
ціна: 56,0000</t>
  </si>
  <si>
    <t>112/11149</t>
  </si>
  <si>
    <t>Разом за Рущак Наталія Миколаївна</t>
  </si>
  <si>
    <t>Холодильник Днепр 416
ціна: 2190,0000</t>
  </si>
  <si>
    <t>104038449</t>
  </si>
  <si>
    <t>Апарат для реєстрації ЕКГ ( тип2) (Електрокардіограф Юкард)
ціна: 47404,1600</t>
  </si>
  <si>
    <t xml:space="preserve">14.11.2018                                                                                                                                                                                                                                                 </t>
  </si>
  <si>
    <t>104040056</t>
  </si>
  <si>
    <t>Разом за Федорище А С</t>
  </si>
  <si>
    <t>Ноутбук  Lenovo ideal Pad G70-80.екран HD(1600х900) TN film
ціна: 12990,0000</t>
  </si>
  <si>
    <t xml:space="preserve">25.04.2017                                                                                                                                                                                                                                                 </t>
  </si>
  <si>
    <t>1040387318</t>
  </si>
  <si>
    <t>Компютер  в комплекті
ціна: 5615,0000</t>
  </si>
  <si>
    <t>1040104270</t>
  </si>
  <si>
    <t>АЗПСМ с.Худльово</t>
  </si>
  <si>
    <t>Багатофункціональний пристрій - БФП Canon i-Sensys, USB2.0
ціна: 9225,0000
""</t>
  </si>
  <si>
    <t>10400079</t>
  </si>
  <si>
    <t>10400073</t>
  </si>
  <si>
    <t>Разом за рахунком 104.*.*.*.АЗ Худльово</t>
  </si>
  <si>
    <t>Разом за Озимок Вікторія Володимирівна</t>
  </si>
  <si>
    <t>Будівля
ціна: 120589,0000</t>
  </si>
  <si>
    <t>10301029</t>
  </si>
  <si>
    <t>Разом за рахунком 103.*.*.*.АЗ Худльово</t>
  </si>
  <si>
    <t>10400113</t>
  </si>
  <si>
    <t>Мобільний діагностичний комплекс IDIS 7500 (з предустановленим ПЗ) з комплектуючими
ціна: 87892,0000
модель: Серійний №1909F900541</t>
  </si>
  <si>
    <t>10400128</t>
  </si>
  <si>
    <t>10400945</t>
  </si>
  <si>
    <t>10400936</t>
  </si>
  <si>
    <t>Центрифуга лабораторна медична Liston C 2240
ціна: 6700,0000</t>
  </si>
  <si>
    <t xml:space="preserve">04.06.2013                                                                                                                                                                                                                                                 </t>
  </si>
  <si>
    <t>10400808</t>
  </si>
  <si>
    <t>Апарат Інгалятор
ціна: 1104,0000</t>
  </si>
  <si>
    <t>10404091</t>
  </si>
  <si>
    <t>Апарат Іскра - 1
ціна: 294,0000</t>
  </si>
  <si>
    <t>10404077</t>
  </si>
  <si>
    <t>Апарат Поток 1
ціна: 259,0000</t>
  </si>
  <si>
    <t>10404085</t>
  </si>
  <si>
    <t>Апарат Стимул
ціна: 1281,0000</t>
  </si>
  <si>
    <t>10404075</t>
  </si>
  <si>
    <t>Апарат УВЧ 66
ціна: 403,0000</t>
  </si>
  <si>
    <t>10404076</t>
  </si>
  <si>
    <t>Апарат для вібраційної терапії
ціна: 220,0000</t>
  </si>
  <si>
    <t>10404092</t>
  </si>
  <si>
    <t>Вага медична ВМ-15
ціна: 3150,0000</t>
  </si>
  <si>
    <t>10404104</t>
  </si>
  <si>
    <t>Електрокардіограф
ціна: 3997,0000</t>
  </si>
  <si>
    <t>10404094</t>
  </si>
  <si>
    <t>Електрофотокалоріметр КФК-3
ціна: 5941,0000</t>
  </si>
  <si>
    <t>10404081</t>
  </si>
  <si>
    <t>Компютер в комплекті
ціна: 5000,0000</t>
  </si>
  <si>
    <t>10404095</t>
  </si>
  <si>
    <t>Компютер в комплекті
ціна: 4538,4500</t>
  </si>
  <si>
    <t>10400694</t>
  </si>
  <si>
    <t>Крісло стоматологічне Хірадент СК
ціна: 11415,0000</t>
  </si>
  <si>
    <t>10404098</t>
  </si>
  <si>
    <t>Установка стоматологічна Хірадент 654
ціна: 21656,0000</t>
  </si>
  <si>
    <t>10404097</t>
  </si>
  <si>
    <t>Холодильник Бірюса
ціна: 72,0000</t>
  </si>
  <si>
    <t>10404101</t>
  </si>
  <si>
    <t>Холодильник Днепр-422
ціна: 2200,0000</t>
  </si>
  <si>
    <t>10404103</t>
  </si>
  <si>
    <t>Холодильник Н 417
ціна: 344,0000</t>
  </si>
  <si>
    <t>10404102</t>
  </si>
  <si>
    <t>Центрифуга ОПН-8
ціна: 440,0000</t>
  </si>
  <si>
    <t>10404080</t>
  </si>
  <si>
    <t>Шкаф сушильний стерилізаційний ГП-20
ціна: 958,0000</t>
  </si>
  <si>
    <t>10404078</t>
  </si>
  <si>
    <t>Холодильник Ліберті-MRF-220
ціна: 3470,0000</t>
  </si>
  <si>
    <t>10400903</t>
  </si>
  <si>
    <t>Котел електрик ,нав,Protrem
ціна: 20947,2100</t>
  </si>
  <si>
    <t xml:space="preserve">11.03.2019                                                                                                                                                                                                                                                 </t>
  </si>
  <si>
    <t>10400067</t>
  </si>
  <si>
    <t>Автомобіль Renault Duster Zen 1.6 4X4 VF1HJD40464945826
ціна: 514720,6800
модель: Двигун номер R032805</t>
  </si>
  <si>
    <t>10500553</t>
  </si>
  <si>
    <t>Разом за рахунком 105.*.*.*.АЗ Худльово</t>
  </si>
  <si>
    <t>Кушетка оглядова 1
ціна: 1137,0000</t>
  </si>
  <si>
    <t>106/106046</t>
  </si>
  <si>
    <t>Набір дитячих меблів Івасик
ціна: 422,0000</t>
  </si>
  <si>
    <t>106/106039</t>
  </si>
  <si>
    <t>106/106047</t>
  </si>
  <si>
    <t>Шкаф медичний ШМ-1
ціна: 1633,0000</t>
  </si>
  <si>
    <t>106/106044</t>
  </si>
  <si>
    <t>Разом за рахунком 106/1.*.*.*.АЗ Худльово</t>
  </si>
  <si>
    <t xml:space="preserve"> </t>
  </si>
  <si>
    <t>Мобільний телефон NOKIR -150 ta -1235 ( IMTII)  Серійний номер IMEII: 350085530208062  +380 99 074 89 40
ціна: 1235,0000</t>
  </si>
  <si>
    <t>1121920</t>
  </si>
  <si>
    <t>Програматор Salus RT 510 RF
ціна: 2357,7600</t>
  </si>
  <si>
    <t>1121059</t>
  </si>
  <si>
    <t>1121892</t>
  </si>
  <si>
    <t>1121011</t>
  </si>
  <si>
    <t>1121033</t>
  </si>
  <si>
    <t>"Офтальмоскоп набір"Діагностичний набір ONE TOUCH"
ціна: 2586,1900</t>
  </si>
  <si>
    <t>1121084</t>
  </si>
  <si>
    <t>Ростомір "Medicаre"
ціна: 2474,9100</t>
  </si>
  <si>
    <t>1121083</t>
  </si>
  <si>
    <t>Разом за рахунком 112.*.*.*.АЗ Худльово</t>
  </si>
  <si>
    <t>Лічильник Нік 2301-АПЗ
ціна: 416,6500</t>
  </si>
  <si>
    <t xml:space="preserve">30.09.2013 </t>
  </si>
  <si>
    <t>112/111159</t>
  </si>
  <si>
    <t>112/1112081</t>
  </si>
  <si>
    <t>112/1112082</t>
  </si>
  <si>
    <t>112/1112083</t>
  </si>
  <si>
    <t>112/1112084</t>
  </si>
  <si>
    <t>112/1112021</t>
  </si>
  <si>
    <t>112/1112022</t>
  </si>
  <si>
    <t>112/1112023</t>
  </si>
  <si>
    <t>112/1112024</t>
  </si>
  <si>
    <t>112/11111009</t>
  </si>
  <si>
    <t>112/1111098</t>
  </si>
  <si>
    <t>112/1111099</t>
  </si>
  <si>
    <t>112/1110162</t>
  </si>
  <si>
    <t>112/1110163</t>
  </si>
  <si>
    <t>112/1112148</t>
  </si>
  <si>
    <t>Акамулятор Amega Premiym 6 cn-62 А3
ціна: 1584,0000</t>
  </si>
  <si>
    <t>112/1112221</t>
  </si>
  <si>
    <t>112/1112226</t>
  </si>
  <si>
    <t>Конвектор - МРМ
ціна: 1460,0000</t>
  </si>
  <si>
    <t xml:space="preserve">30.09.2017 </t>
  </si>
  <si>
    <t>112/111031</t>
  </si>
  <si>
    <t>112/111032</t>
  </si>
  <si>
    <t>112/111033</t>
  </si>
  <si>
    <t>112/111034</t>
  </si>
  <si>
    <t>112/111035</t>
  </si>
  <si>
    <t>112/111036</t>
  </si>
  <si>
    <t>112/111037</t>
  </si>
  <si>
    <t>112/111039</t>
  </si>
  <si>
    <t>112/112357</t>
  </si>
  <si>
    <t>112/112382</t>
  </si>
  <si>
    <t>112/112323</t>
  </si>
  <si>
    <t>112/112337</t>
  </si>
  <si>
    <t>112/112328</t>
  </si>
  <si>
    <t>112/112331</t>
  </si>
  <si>
    <t>Антресоль дв
ціна: 31,0000</t>
  </si>
  <si>
    <t>112/111130489</t>
  </si>
  <si>
    <t>Бікс металічний
ціна: 5,0000</t>
  </si>
  <si>
    <t>112/111130452</t>
  </si>
  <si>
    <t>Вішалки .ст
ціна: 9,0000</t>
  </si>
  <si>
    <t>112/111130460</t>
  </si>
  <si>
    <t>Ваза
ціна: 7,0000</t>
  </si>
  <si>
    <t>112/111130515</t>
  </si>
  <si>
    <t>Вивіска
ціна: 16,0000</t>
  </si>
  <si>
    <t>112/111130469</t>
  </si>
  <si>
    <t>Ел. плита
ціна: 90,0000</t>
  </si>
  <si>
    <t>112/111130523</t>
  </si>
  <si>
    <t>Зеркало
ціна: 1,3000</t>
  </si>
  <si>
    <t>112/111130520</t>
  </si>
  <si>
    <t>Зеркало зубовр
ціна: 1,0000</t>
  </si>
  <si>
    <t>112/111130471</t>
  </si>
  <si>
    <t>Камера Горяева
ціна: 3,0000</t>
  </si>
  <si>
    <t>112/111130480</t>
  </si>
  <si>
    <t>Лічильник лаболаторний
ціна: 42,0000</t>
  </si>
  <si>
    <t>112/111130481</t>
  </si>
  <si>
    <t>Лампа ТUKV
ціна: 169,0000</t>
  </si>
  <si>
    <t>112/111130528</t>
  </si>
  <si>
    <t>Ніж з чохлом
ціна: 13,0000</t>
  </si>
  <si>
    <t>112/111130526</t>
  </si>
  <si>
    <t>Ножницы
ціна: 49,0000</t>
  </si>
  <si>
    <t>112/111130535</t>
  </si>
  <si>
    <t>Опромынювач
ціна: 320,0000</t>
  </si>
  <si>
    <t>112/111130531</t>
  </si>
  <si>
    <t>Оснастка печатка
ціна: 24,0000</t>
  </si>
  <si>
    <t>112/111130525</t>
  </si>
  <si>
    <t>Піпетки панч
ціна: 0,0286</t>
  </si>
  <si>
    <t>112/111130517</t>
  </si>
  <si>
    <t>Палас
ціна: 65,0000</t>
  </si>
  <si>
    <t>112/111130500</t>
  </si>
  <si>
    <t>Печатка
ціна: 1,0000</t>
  </si>
  <si>
    <t>112/111130507</t>
  </si>
  <si>
    <t>Праска
ціна: 9,0000</t>
  </si>
  <si>
    <t>112/111130511</t>
  </si>
  <si>
    <t>Пынцети  анат.
ціна: 21,0000</t>
  </si>
  <si>
    <t>112/111130533</t>
  </si>
  <si>
    <t>Пынцети хырургычны
ціна: 21,0000</t>
  </si>
  <si>
    <t>112/111130532</t>
  </si>
  <si>
    <t>Ростомір д/н
ціна: 2,0000</t>
  </si>
  <si>
    <t>112/111130470</t>
  </si>
  <si>
    <t>Сейф
ціна: 23,0000</t>
  </si>
  <si>
    <t>112/111130512</t>
  </si>
  <si>
    <t>Службові штампи
ціна: 1,1053</t>
  </si>
  <si>
    <t>112/111130468</t>
  </si>
  <si>
    <t>Стіл
ціна: 20,0000</t>
  </si>
  <si>
    <t>112/111130450</t>
  </si>
  <si>
    <t>Стіл для засідань
ціна: 83,0000</t>
  </si>
  <si>
    <t>112/111130496</t>
  </si>
  <si>
    <t>Стіл приставн
ціна: 43,0000</t>
  </si>
  <si>
    <t>112/111130494</t>
  </si>
  <si>
    <t>Стіл робочий
ціна: 91,0000</t>
  </si>
  <si>
    <t>112/111130492</t>
  </si>
  <si>
    <t>Стільці .п/м
ціна: 19,1667</t>
  </si>
  <si>
    <t>112/111130459</t>
  </si>
  <si>
    <t>Стільці мякі
ціна: 16,1667</t>
  </si>
  <si>
    <t>112/111130497</t>
  </si>
  <si>
    <t>Стетофонендоскоп
ціна: 46,8000</t>
  </si>
  <si>
    <t>112/111130506</t>
  </si>
  <si>
    <t>Столи 2х тумб
ціна: 88,0000</t>
  </si>
  <si>
    <t>112/111130465</t>
  </si>
  <si>
    <t>Столик стомат
ціна: 40,0000</t>
  </si>
  <si>
    <t>112/111130472</t>
  </si>
  <si>
    <t>Тазик
ціна: 8,0000</t>
  </si>
  <si>
    <t>112/111130522</t>
  </si>
  <si>
    <t>Тумба прист
ціна: 35,0000</t>
  </si>
  <si>
    <t>112/111130493</t>
  </si>
  <si>
    <t>Тумбочка..пр.
ціна: 156,0000</t>
  </si>
  <si>
    <t>112/111130458</t>
  </si>
  <si>
    <t>Факс
ціна: 895,0000</t>
  </si>
  <si>
    <t>112/111130530</t>
  </si>
  <si>
    <t>Шкаф
ціна: 64,0000</t>
  </si>
  <si>
    <t>112/111130453</t>
  </si>
  <si>
    <t>Шкаф
ціна: 79,0000</t>
  </si>
  <si>
    <t>112/111130464</t>
  </si>
  <si>
    <t>Шкаф
ціна: 90,0000</t>
  </si>
  <si>
    <t>112/111130485</t>
  </si>
  <si>
    <t>Шкаф  для одягу
ціна: 70,0000</t>
  </si>
  <si>
    <t>112/111130487</t>
  </si>
  <si>
    <t>Шкаф 2
ціна: 80,0000</t>
  </si>
  <si>
    <t>112/111130486</t>
  </si>
  <si>
    <t>Шкаф 2х тумбний
ціна: 89,0000</t>
  </si>
  <si>
    <t>112/111130461</t>
  </si>
  <si>
    <t>Шкаф для одягу
ціна: 82,0000</t>
  </si>
  <si>
    <t>112/111130462</t>
  </si>
  <si>
    <t>Шпатель для язика
ціна: 0,5000</t>
  </si>
  <si>
    <t>112/111130503</t>
  </si>
  <si>
    <t>Штатив д/п-20
ціна: 0,6000</t>
  </si>
  <si>
    <t>112/111130477</t>
  </si>
  <si>
    <t>Штатив дп-40
ціна: 0,5000</t>
  </si>
  <si>
    <t>112/111130478</t>
  </si>
  <si>
    <t>Щипці зубні
ціна: 4,0000</t>
  </si>
  <si>
    <t>112/111130484</t>
  </si>
  <si>
    <t>Стільці на колесах б/в
ціна: 10,8700</t>
  </si>
  <si>
    <t xml:space="preserve">28.10.2011 </t>
  </si>
  <si>
    <t>112/11860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</si>
  <si>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214,9960</t>
  </si>
  <si>
    <t>Разом за рахунком 112/1.*.*.*.АЗ Худльово</t>
  </si>
  <si>
    <t>Одыяла п шерст
ціна: 5,0000</t>
  </si>
  <si>
    <t>117/111140550</t>
  </si>
  <si>
    <t>Простині
ціна: 10,0000</t>
  </si>
  <si>
    <t>117/111140551</t>
  </si>
  <si>
    <t>Разом за рахунком 117/1.*.*.*.АЗ Худльово</t>
  </si>
  <si>
    <t>Разом за Ротмістренко Володимир Іванович</t>
  </si>
  <si>
    <t>Автомобіль ВАЗ-21144-120-20 медслужба
ціна: 59950,0000
модель: ХТА211440А4911961</t>
  </si>
  <si>
    <t>105/105004</t>
  </si>
  <si>
    <t>Разом за рахунком 105/1.*.*.*.АЗ Худльово</t>
  </si>
  <si>
    <t>ФАП с.Чабанівка</t>
  </si>
  <si>
    <t>Автомобіль ЗАЗ
ціна: 27031,0000
модель: Y6D11030770118107
""</t>
  </si>
  <si>
    <t>105/100493</t>
  </si>
  <si>
    <t>Разом за рахунком 105/1.*.*.*.ФАП Чабанівка</t>
  </si>
  <si>
    <t>Інгалятор 402 А
ціна: 2180,0000</t>
  </si>
  <si>
    <t>106/10138081</t>
  </si>
  <si>
    <t>Апарат багатофункціональний
ціна: 6670,0000</t>
  </si>
  <si>
    <t>106/10138079</t>
  </si>
  <si>
    <t>Апарат для УВЧ терапії
ціна: 4480,0000</t>
  </si>
  <si>
    <t>106/10138087</t>
  </si>
  <si>
    <t>Апарат ультразвукової терапії
ціна: 4320,0000</t>
  </si>
  <si>
    <t>106/10138083</t>
  </si>
  <si>
    <t>Вага медична
ціна: 600,0000</t>
  </si>
  <si>
    <t>106/10138077</t>
  </si>
  <si>
    <t>Ліжко оглядове розкладне
ціна: 760,0000</t>
  </si>
  <si>
    <t>106/10138082</t>
  </si>
  <si>
    <t>106/10138088</t>
  </si>
  <si>
    <t>106/10138084</t>
  </si>
  <si>
    <t>Стіл пеленальний
ціна: 680,0000</t>
  </si>
  <si>
    <t>106/10138086</t>
  </si>
  <si>
    <t>106/10138085</t>
  </si>
  <si>
    <t>Сумка укладка м/сестри
ціна: 980,0000</t>
  </si>
  <si>
    <t>106/10138080</t>
  </si>
  <si>
    <t>106/10138078</t>
  </si>
  <si>
    <t>Шкаф медичний ШМ-1
ціна: 1170,0000</t>
  </si>
  <si>
    <t>106/10138089</t>
  </si>
  <si>
    <t>Разом за рахунком 106/1.*.*.*.ФАП Чабанівка</t>
  </si>
  <si>
    <t>112/112306</t>
  </si>
  <si>
    <t>112/11076</t>
  </si>
  <si>
    <t>112/11082</t>
  </si>
  <si>
    <t>112/11998</t>
  </si>
  <si>
    <t>Разом за рахунком 112/1.*.*.*.ФАП Чабанівка</t>
  </si>
  <si>
    <t>(зведена)</t>
  </si>
  <si>
    <t>Назва об"єкта</t>
  </si>
  <si>
    <t xml:space="preserve">Разом </t>
  </si>
  <si>
    <t xml:space="preserve"> Рахунок 105, 105/1</t>
  </si>
  <si>
    <t>Рахунок 106, 106/1</t>
  </si>
  <si>
    <t>Рахунок 112/1, 112</t>
  </si>
  <si>
    <t>АЗПСМ смт.Середнє</t>
  </si>
  <si>
    <t>Рахунок 117/1, 117</t>
  </si>
  <si>
    <t>ВСЬОГО по рах 104, 105,106,112, 117</t>
  </si>
  <si>
    <t>до рішення районної ради</t>
  </si>
  <si>
    <t>від ___________ №______</t>
  </si>
  <si>
    <t>Голова ради                                                                       Ю.В.Фрінцко</t>
  </si>
  <si>
    <t xml:space="preserve">  Ю.В.Фрінцко</t>
  </si>
  <si>
    <t xml:space="preserve">Голова ради                                                                       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</si>
  <si>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</si>
  <si>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</si>
  <si>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</si>
  <si>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</si>
  <si>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</si>
  <si>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</si>
  <si>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</si>
  <si>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 xml:space="preserve">Додаток 8 </t>
  </si>
  <si>
    <t xml:space="preserve">Додаток 9 </t>
  </si>
  <si>
    <t xml:space="preserve">Додаток 10 </t>
  </si>
  <si>
    <t xml:space="preserve">Додаток 11 </t>
  </si>
  <si>
    <t>Додаток 12</t>
  </si>
  <si>
    <t>Додаток 13</t>
  </si>
  <si>
    <t xml:space="preserve">Додаток 14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</si>
</sst>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sz val="14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164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1" fontId="0" fillId="0" borderId="12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vertical="top"/>
    </xf>
    <xf numFmtId="2" fontId="0" fillId="0" borderId="17" xfId="0" applyNumberForma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 quotePrefix="1">
      <alignment horizontal="left" vertical="top" wrapText="1"/>
    </xf>
    <xf numFmtId="0" fontId="0" fillId="0" borderId="13" xfId="0" applyBorder="1" applyAlignment="1" quotePrefix="1">
      <alignment horizontal="left" vertical="center" wrapText="1"/>
    </xf>
    <xf numFmtId="164" fontId="0" fillId="0" borderId="13" xfId="0" applyNumberFormat="1" applyBorder="1" applyAlignment="1" quotePrefix="1">
      <alignment vertical="top"/>
    </xf>
    <xf numFmtId="0" fontId="0" fillId="0" borderId="18" xfId="0" applyBorder="1" applyAlignment="1" quotePrefix="1">
      <alignment horizontal="left" vertical="top" wrapText="1"/>
    </xf>
    <xf numFmtId="0" fontId="2" fillId="0" borderId="17" xfId="0" applyFont="1" applyBorder="1" applyAlignment="1">
      <alignment horizontal="center"/>
    </xf>
    <xf numFmtId="1" fontId="0" fillId="0" borderId="14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 quotePrefix="1">
      <alignment horizontal="left" vertical="top" wrapText="1"/>
    </xf>
    <xf numFmtId="164" fontId="0" fillId="0" borderId="16" xfId="0" applyNumberFormat="1" applyBorder="1" applyAlignment="1" quotePrefix="1">
      <alignment vertical="top"/>
    </xf>
    <xf numFmtId="0" fontId="0" fillId="0" borderId="16" xfId="0" applyBorder="1" applyAlignment="1" quotePrefix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 quotePrefix="1">
      <alignment horizontal="left" vertical="top" wrapText="1"/>
    </xf>
    <xf numFmtId="164" fontId="0" fillId="33" borderId="13" xfId="0" applyNumberFormat="1" applyFill="1" applyBorder="1" applyAlignment="1" quotePrefix="1">
      <alignment vertical="top"/>
    </xf>
    <xf numFmtId="0" fontId="0" fillId="33" borderId="13" xfId="0" applyFill="1" applyBorder="1" applyAlignment="1" quotePrefix="1">
      <alignment horizontal="left" vertical="center" wrapText="1"/>
    </xf>
    <xf numFmtId="0" fontId="0" fillId="33" borderId="18" xfId="0" applyFill="1" applyBorder="1" applyAlignment="1" quotePrefix="1">
      <alignment horizontal="left" vertical="top" wrapText="1"/>
    </xf>
    <xf numFmtId="2" fontId="0" fillId="33" borderId="16" xfId="0" applyNumberFormat="1" applyFill="1" applyBorder="1" applyAlignment="1">
      <alignment vertical="top"/>
    </xf>
    <xf numFmtId="164" fontId="0" fillId="33" borderId="16" xfId="0" applyNumberFormat="1" applyFill="1" applyBorder="1" applyAlignment="1">
      <alignment vertical="top"/>
    </xf>
    <xf numFmtId="1" fontId="0" fillId="33" borderId="14" xfId="0" applyNumberFormat="1" applyFill="1" applyBorder="1" applyAlignment="1">
      <alignment vertical="top"/>
    </xf>
    <xf numFmtId="164" fontId="0" fillId="33" borderId="14" xfId="0" applyNumberFormat="1" applyFill="1" applyBorder="1" applyAlignment="1">
      <alignment vertical="top"/>
    </xf>
    <xf numFmtId="2" fontId="0" fillId="33" borderId="13" xfId="0" applyNumberFormat="1" applyFill="1" applyBorder="1" applyAlignment="1">
      <alignment vertical="top"/>
    </xf>
    <xf numFmtId="164" fontId="0" fillId="33" borderId="13" xfId="0" applyNumberFormat="1" applyFill="1" applyBorder="1" applyAlignment="1">
      <alignment vertical="top"/>
    </xf>
    <xf numFmtId="0" fontId="0" fillId="33" borderId="0" xfId="0" applyFill="1" applyAlignment="1">
      <alignment/>
    </xf>
    <xf numFmtId="0" fontId="0" fillId="0" borderId="18" xfId="0" applyBorder="1" applyAlignment="1" quotePrefix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2" fontId="47" fillId="33" borderId="31" xfId="0" applyNumberFormat="1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/>
    </xf>
    <xf numFmtId="2" fontId="47" fillId="33" borderId="18" xfId="0" applyNumberFormat="1" applyFont="1" applyFill="1" applyBorder="1" applyAlignment="1">
      <alignment horizontal="center" vertical="center"/>
    </xf>
    <xf numFmtId="2" fontId="47" fillId="33" borderId="32" xfId="0" applyNumberFormat="1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top"/>
    </xf>
    <xf numFmtId="2" fontId="47" fillId="33" borderId="27" xfId="0" applyNumberFormat="1" applyFont="1" applyFill="1" applyBorder="1" applyAlignment="1">
      <alignment horizontal="center" vertical="center"/>
    </xf>
    <xf numFmtId="2" fontId="47" fillId="33" borderId="28" xfId="0" applyNumberFormat="1" applyFont="1" applyFill="1" applyBorder="1" applyAlignment="1">
      <alignment horizontal="center" vertical="center"/>
    </xf>
    <xf numFmtId="2" fontId="47" fillId="33" borderId="29" xfId="0" applyNumberFormat="1" applyFont="1" applyFill="1" applyBorder="1" applyAlignment="1">
      <alignment horizontal="center" vertical="center"/>
    </xf>
    <xf numFmtId="2" fontId="47" fillId="33" borderId="30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top" wrapText="1"/>
    </xf>
    <xf numFmtId="2" fontId="47" fillId="33" borderId="1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8" fillId="33" borderId="34" xfId="0" applyFont="1" applyFill="1" applyBorder="1" applyAlignment="1">
      <alignment/>
    </xf>
    <xf numFmtId="0" fontId="48" fillId="33" borderId="35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48" fillId="33" borderId="37" xfId="0" applyFont="1" applyFill="1" applyBorder="1" applyAlignment="1">
      <alignment horizontal="left" vertical="top" wrapText="1"/>
    </xf>
    <xf numFmtId="2" fontId="48" fillId="33" borderId="16" xfId="0" applyNumberFormat="1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/>
    </xf>
    <xf numFmtId="0" fontId="48" fillId="33" borderId="39" xfId="0" applyFont="1" applyFill="1" applyBorder="1" applyAlignment="1">
      <alignment horizontal="left" vertical="top" wrapText="1"/>
    </xf>
    <xf numFmtId="2" fontId="48" fillId="33" borderId="40" xfId="0" applyNumberFormat="1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/>
    </xf>
    <xf numFmtId="2" fontId="48" fillId="33" borderId="4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2" fontId="48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left" vertical="top" wrapText="1"/>
    </xf>
    <xf numFmtId="0" fontId="47" fillId="33" borderId="42" xfId="0" applyFont="1" applyFill="1" applyBorder="1" applyAlignment="1">
      <alignment horizontal="left" vertical="top" wrapText="1"/>
    </xf>
    <xf numFmtId="2" fontId="47" fillId="33" borderId="4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9" fillId="33" borderId="47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49" xfId="0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33" borderId="51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49" fillId="33" borderId="53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0;&#1085;&#1090;&#1072;&#1083;&#1086;&#1074;&#1094;&#1110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7;&#1077;&#1088;&#1077;&#1076;&#1085;&#1108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61;&#1091;&#1076;&#1083;&#1100;&#1086;&#1074;&#1086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63;&#1072;&#1073;&#1072;&#1085;&#1110;&#1074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.&#1057;&#1086;&#1083;&#1086;&#1090;&#1074;&#1080;&#1085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086;&#1074;&#1082;&#1086;&#1074;&#107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3;&#1072;&#1081;&#1076;&#1086;&#109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4;&#1091;&#1073;&#1088;&#1110;&#1074;&#1082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8;&#1083;&#1103;&#1074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80;&#1073;&#1083;&#1103;&#1088;&#108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1;&#1110;&#1085;&#1094;&#111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72;&#1094;&#1082;&#1072;&#1085;&#1100;&#1086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Антало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Середнє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Худльов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Чабанів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.Солотвин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овкове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Гайдош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Дубрів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Ірляв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Кібляри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Лін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ацканьово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111"/>
  <sheetViews>
    <sheetView showGridLines="0" view="pageBreakPreview" zoomScale="115" zoomScaleNormal="70" zoomScaleSheetLayoutView="115" zoomScalePageLayoutView="0" workbookViewId="0" topLeftCell="A1">
      <selection activeCell="D110" sqref="D110:F110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48.875" style="0" customWidth="1"/>
    <col min="4" max="4" width="9.50390625" style="0" customWidth="1"/>
    <col min="5" max="5" width="11.00390625" style="0" customWidth="1"/>
    <col min="6" max="6" width="10.50390625" style="0" customWidth="1"/>
    <col min="7" max="7" width="10.875" style="0" customWidth="1"/>
    <col min="8" max="16" width="0" style="0" hidden="1" customWidth="1"/>
    <col min="17" max="247" width="9.125" style="0" customWidth="1"/>
  </cols>
  <sheetData>
    <row r="5" spans="4:7" ht="12.75">
      <c r="D5" s="48"/>
      <c r="E5" s="48" t="s">
        <v>1286</v>
      </c>
      <c r="F5" s="48"/>
      <c r="G5" s="48"/>
    </row>
    <row r="6" spans="4:7" ht="12.75">
      <c r="D6" s="48"/>
      <c r="E6" s="48" t="s">
        <v>1281</v>
      </c>
      <c r="F6" s="48"/>
      <c r="G6" s="48"/>
    </row>
    <row r="7" spans="4:7" ht="12.75">
      <c r="D7" s="48"/>
      <c r="E7" s="48" t="s">
        <v>1282</v>
      </c>
      <c r="F7" s="48"/>
      <c r="G7" s="48"/>
    </row>
    <row r="8" spans="4:7" ht="12.75">
      <c r="D8" s="48"/>
      <c r="E8" s="48"/>
      <c r="F8" s="48"/>
      <c r="G8" s="48"/>
    </row>
    <row r="9" spans="2:10" ht="19.5" customHeight="1">
      <c r="B9" s="122" t="s">
        <v>79</v>
      </c>
      <c r="C9" s="122"/>
      <c r="D9" s="122"/>
      <c r="E9" s="122"/>
      <c r="F9" s="122"/>
      <c r="G9" s="122"/>
      <c r="H9" s="122"/>
      <c r="I9" s="122"/>
      <c r="J9" s="122"/>
    </row>
    <row r="10" spans="2:10" ht="15.75" customHeight="1">
      <c r="B10" s="123" t="s">
        <v>80</v>
      </c>
      <c r="C10" s="123"/>
      <c r="D10" s="123"/>
      <c r="E10" s="123"/>
      <c r="F10" s="123"/>
      <c r="G10" s="123"/>
      <c r="H10" s="123"/>
      <c r="I10" s="123"/>
      <c r="J10" s="123"/>
    </row>
    <row r="11" spans="2:10" ht="16.5" customHeight="1">
      <c r="B11" s="123" t="s">
        <v>81</v>
      </c>
      <c r="C11" s="123"/>
      <c r="D11" s="123"/>
      <c r="E11" s="123"/>
      <c r="F11" s="123"/>
      <c r="G11" s="123"/>
      <c r="H11" s="123"/>
      <c r="I11" s="123"/>
      <c r="J11" s="123"/>
    </row>
    <row r="12" spans="3:6" ht="14.25" customHeight="1" thickBot="1">
      <c r="C12" s="124" t="s">
        <v>1272</v>
      </c>
      <c r="D12" s="124"/>
      <c r="E12" s="124"/>
      <c r="F12" s="124"/>
    </row>
    <row r="13" spans="2:7" ht="16.5" customHeight="1">
      <c r="B13" s="125" t="s">
        <v>0</v>
      </c>
      <c r="C13" s="127" t="s">
        <v>1273</v>
      </c>
      <c r="D13" s="129" t="s">
        <v>82</v>
      </c>
      <c r="E13" s="130"/>
      <c r="F13" s="130"/>
      <c r="G13" s="131"/>
    </row>
    <row r="14" spans="2:7" ht="57" customHeight="1">
      <c r="B14" s="126"/>
      <c r="C14" s="128"/>
      <c r="D14" s="62" t="s">
        <v>2</v>
      </c>
      <c r="E14" s="63" t="s">
        <v>83</v>
      </c>
      <c r="F14" s="64" t="s">
        <v>84</v>
      </c>
      <c r="G14" s="65" t="s">
        <v>85</v>
      </c>
    </row>
    <row r="15" spans="2:7" s="67" customFormat="1" ht="9.75" customHeight="1">
      <c r="B15" s="66">
        <v>1</v>
      </c>
      <c r="C15" s="66">
        <v>2</v>
      </c>
      <c r="D15" s="66">
        <v>3</v>
      </c>
      <c r="E15" s="66">
        <v>4</v>
      </c>
      <c r="F15" s="66">
        <v>5</v>
      </c>
      <c r="G15" s="66">
        <v>6</v>
      </c>
    </row>
    <row r="16" spans="2:7" s="67" customFormat="1" ht="15">
      <c r="B16" s="107" t="s">
        <v>92</v>
      </c>
      <c r="C16" s="108"/>
      <c r="D16" s="108"/>
      <c r="E16" s="108"/>
      <c r="F16" s="108"/>
      <c r="G16" s="109"/>
    </row>
    <row r="17" spans="2:7" s="67" customFormat="1" ht="12.75">
      <c r="B17" s="68">
        <v>1</v>
      </c>
      <c r="C17" s="69" t="s">
        <v>578</v>
      </c>
      <c r="D17" s="70">
        <v>4</v>
      </c>
      <c r="E17" s="71">
        <v>51514</v>
      </c>
      <c r="F17" s="72">
        <v>51514</v>
      </c>
      <c r="G17" s="73">
        <v>0</v>
      </c>
    </row>
    <row r="18" spans="2:7" s="67" customFormat="1" ht="12.75">
      <c r="B18" s="68">
        <v>2</v>
      </c>
      <c r="C18" s="69" t="s">
        <v>794</v>
      </c>
      <c r="D18" s="70">
        <v>2</v>
      </c>
      <c r="E18" s="71">
        <v>20766</v>
      </c>
      <c r="F18" s="72">
        <v>20766</v>
      </c>
      <c r="G18" s="73">
        <v>0</v>
      </c>
    </row>
    <row r="19" spans="2:7" s="67" customFormat="1" ht="12.75">
      <c r="B19" s="74">
        <v>3</v>
      </c>
      <c r="C19" s="69" t="s">
        <v>1012</v>
      </c>
      <c r="D19" s="75">
        <v>1</v>
      </c>
      <c r="E19" s="76">
        <v>120589</v>
      </c>
      <c r="F19" s="77">
        <v>120589</v>
      </c>
      <c r="G19" s="78">
        <v>0</v>
      </c>
    </row>
    <row r="20" spans="2:7" s="67" customFormat="1" ht="12.75">
      <c r="B20" s="68">
        <v>4</v>
      </c>
      <c r="C20" s="69" t="s">
        <v>1278</v>
      </c>
      <c r="D20" s="80">
        <v>0</v>
      </c>
      <c r="E20" s="80">
        <v>0</v>
      </c>
      <c r="F20" s="80">
        <v>0</v>
      </c>
      <c r="G20" s="80">
        <v>0</v>
      </c>
    </row>
    <row r="21" spans="2:7" s="67" customFormat="1" ht="12.75">
      <c r="B21" s="68">
        <v>5</v>
      </c>
      <c r="C21" s="79" t="s">
        <v>93</v>
      </c>
      <c r="D21" s="80">
        <v>0</v>
      </c>
      <c r="E21" s="80">
        <v>0</v>
      </c>
      <c r="F21" s="80">
        <v>0</v>
      </c>
      <c r="G21" s="80">
        <v>0</v>
      </c>
    </row>
    <row r="22" spans="2:7" s="67" customFormat="1" ht="12.75">
      <c r="B22" s="74">
        <v>6</v>
      </c>
      <c r="C22" s="79" t="s">
        <v>325</v>
      </c>
      <c r="D22" s="80">
        <v>0</v>
      </c>
      <c r="E22" s="80">
        <v>0</v>
      </c>
      <c r="F22" s="80">
        <v>0</v>
      </c>
      <c r="G22" s="80">
        <v>0</v>
      </c>
    </row>
    <row r="23" spans="2:7" s="67" customFormat="1" ht="12.75">
      <c r="B23" s="68">
        <v>7</v>
      </c>
      <c r="C23" s="79" t="s">
        <v>426</v>
      </c>
      <c r="D23" s="80">
        <v>0</v>
      </c>
      <c r="E23" s="80">
        <v>0</v>
      </c>
      <c r="F23" s="80">
        <v>0</v>
      </c>
      <c r="G23" s="80">
        <v>0</v>
      </c>
    </row>
    <row r="24" spans="2:7" s="67" customFormat="1" ht="12.75">
      <c r="B24" s="68">
        <v>8</v>
      </c>
      <c r="C24" s="79" t="s">
        <v>469</v>
      </c>
      <c r="D24" s="80">
        <v>0</v>
      </c>
      <c r="E24" s="80">
        <v>0</v>
      </c>
      <c r="F24" s="80">
        <v>0</v>
      </c>
      <c r="G24" s="80">
        <v>0</v>
      </c>
    </row>
    <row r="25" spans="2:7" s="67" customFormat="1" ht="12.75">
      <c r="B25" s="74">
        <v>9</v>
      </c>
      <c r="C25" s="79" t="s">
        <v>1240</v>
      </c>
      <c r="D25" s="80">
        <v>0</v>
      </c>
      <c r="E25" s="80">
        <v>0</v>
      </c>
      <c r="F25" s="80">
        <v>0</v>
      </c>
      <c r="G25" s="80">
        <v>0</v>
      </c>
    </row>
    <row r="26" spans="2:7" s="67" customFormat="1" ht="12.75">
      <c r="B26" s="68">
        <v>10</v>
      </c>
      <c r="C26" s="79" t="s">
        <v>485</v>
      </c>
      <c r="D26" s="80">
        <v>0</v>
      </c>
      <c r="E26" s="80">
        <v>0</v>
      </c>
      <c r="F26" s="80">
        <v>0</v>
      </c>
      <c r="G26" s="80">
        <v>0</v>
      </c>
    </row>
    <row r="27" spans="2:7" s="67" customFormat="1" ht="12.75">
      <c r="B27" s="68">
        <v>11</v>
      </c>
      <c r="C27" s="79" t="s">
        <v>346</v>
      </c>
      <c r="D27" s="80">
        <v>0</v>
      </c>
      <c r="E27" s="80">
        <v>0</v>
      </c>
      <c r="F27" s="80">
        <v>0</v>
      </c>
      <c r="G27" s="80">
        <v>0</v>
      </c>
    </row>
    <row r="28" spans="2:7" s="67" customFormat="1" ht="12.75">
      <c r="B28" s="74">
        <v>12</v>
      </c>
      <c r="C28" s="79" t="s">
        <v>87</v>
      </c>
      <c r="D28" s="80">
        <v>1</v>
      </c>
      <c r="E28" s="80">
        <v>43174</v>
      </c>
      <c r="F28" s="80">
        <v>43174</v>
      </c>
      <c r="G28" s="80">
        <v>0</v>
      </c>
    </row>
    <row r="29" spans="2:7" s="67" customFormat="1" ht="12.75">
      <c r="B29" s="68">
        <v>13</v>
      </c>
      <c r="C29" s="79" t="s">
        <v>195</v>
      </c>
      <c r="D29" s="80">
        <v>2</v>
      </c>
      <c r="E29" s="80">
        <v>27070</v>
      </c>
      <c r="F29" s="80">
        <v>27070</v>
      </c>
      <c r="G29" s="80">
        <v>0</v>
      </c>
    </row>
    <row r="30" spans="2:7" s="67" customFormat="1" ht="12.75">
      <c r="B30" s="100"/>
      <c r="C30" s="101" t="s">
        <v>1274</v>
      </c>
      <c r="D30" s="89">
        <f>SUM(D17:D29)</f>
        <v>10</v>
      </c>
      <c r="E30" s="89">
        <f>SUM(E17:E29)</f>
        <v>263113</v>
      </c>
      <c r="F30" s="89">
        <f>SUM(F17:F29)</f>
        <v>263113</v>
      </c>
      <c r="G30" s="89">
        <f>SUM(G17:G29)</f>
        <v>0</v>
      </c>
    </row>
    <row r="31" spans="2:7" ht="15">
      <c r="B31" s="107" t="s">
        <v>86</v>
      </c>
      <c r="C31" s="108"/>
      <c r="D31" s="108"/>
      <c r="E31" s="108"/>
      <c r="F31" s="108"/>
      <c r="G31" s="109"/>
    </row>
    <row r="32" spans="2:16" ht="12.75">
      <c r="B32" s="68">
        <v>1</v>
      </c>
      <c r="C32" s="69" t="s">
        <v>578</v>
      </c>
      <c r="D32" s="70">
        <v>27</v>
      </c>
      <c r="E32" s="71">
        <v>186609</v>
      </c>
      <c r="F32" s="72">
        <v>84946.67</v>
      </c>
      <c r="G32" s="73">
        <v>101662.33</v>
      </c>
      <c r="H32" s="25">
        <v>1</v>
      </c>
      <c r="I32" s="8" t="e">
        <f>#REF!</f>
        <v>#REF!</v>
      </c>
      <c r="J32" s="6" t="e">
        <f>#REF!</f>
        <v>#REF!</v>
      </c>
      <c r="K32" s="5">
        <f aca="true" t="shared" si="0" ref="K32:M34">D32</f>
        <v>27</v>
      </c>
      <c r="L32" s="6">
        <f t="shared" si="0"/>
        <v>186609</v>
      </c>
      <c r="M32" s="6">
        <f t="shared" si="0"/>
        <v>84946.67</v>
      </c>
      <c r="N32" s="6">
        <f>G32</f>
        <v>101662.33</v>
      </c>
      <c r="O32" s="6">
        <v>1</v>
      </c>
      <c r="P32" s="6">
        <v>282</v>
      </c>
    </row>
    <row r="33" spans="2:16" ht="12.75">
      <c r="B33" s="68">
        <v>2</v>
      </c>
      <c r="C33" s="69" t="s">
        <v>794</v>
      </c>
      <c r="D33" s="70">
        <v>9</v>
      </c>
      <c r="E33" s="71">
        <v>157860.94</v>
      </c>
      <c r="F33" s="72">
        <v>27605.409999999996</v>
      </c>
      <c r="G33" s="73">
        <v>130255.53</v>
      </c>
      <c r="H33" s="25">
        <v>1</v>
      </c>
      <c r="I33" s="8" t="e">
        <f>#REF!</f>
        <v>#REF!</v>
      </c>
      <c r="J33" s="6" t="e">
        <f>#REF!</f>
        <v>#REF!</v>
      </c>
      <c r="K33" s="5">
        <f t="shared" si="0"/>
        <v>9</v>
      </c>
      <c r="L33" s="6">
        <f t="shared" si="0"/>
        <v>157860.94</v>
      </c>
      <c r="M33" s="6">
        <f t="shared" si="0"/>
        <v>27605.409999999996</v>
      </c>
      <c r="N33" s="6">
        <f>G33</f>
        <v>130255.53</v>
      </c>
      <c r="O33" s="6">
        <v>1</v>
      </c>
      <c r="P33" s="6">
        <v>2149</v>
      </c>
    </row>
    <row r="34" spans="2:16" ht="12.75">
      <c r="B34" s="74">
        <v>3</v>
      </c>
      <c r="C34" s="69" t="s">
        <v>1012</v>
      </c>
      <c r="D34" s="75">
        <v>27</v>
      </c>
      <c r="E34" s="76">
        <v>230980.66</v>
      </c>
      <c r="F34" s="77">
        <v>92500.16</v>
      </c>
      <c r="G34" s="78">
        <v>138480.5</v>
      </c>
      <c r="H34" s="25">
        <v>1</v>
      </c>
      <c r="I34" s="8" t="e">
        <f>#REF!</f>
        <v>#REF!</v>
      </c>
      <c r="J34" s="6" t="e">
        <f>#REF!</f>
        <v>#REF!</v>
      </c>
      <c r="K34" s="5">
        <f t="shared" si="0"/>
        <v>27</v>
      </c>
      <c r="L34" s="6">
        <f t="shared" si="0"/>
        <v>230980.66</v>
      </c>
      <c r="M34" s="6">
        <f t="shared" si="0"/>
        <v>92500.16</v>
      </c>
      <c r="N34" s="6">
        <f>G34</f>
        <v>138480.5</v>
      </c>
      <c r="O34" s="6">
        <v>1</v>
      </c>
      <c r="P34" s="6">
        <v>4538</v>
      </c>
    </row>
    <row r="35" spans="2:16" ht="12.75">
      <c r="B35" s="68">
        <v>4</v>
      </c>
      <c r="C35" s="69" t="s">
        <v>1278</v>
      </c>
      <c r="D35" s="80">
        <v>19</v>
      </c>
      <c r="E35" s="80">
        <v>273752.16000000003</v>
      </c>
      <c r="F35" s="80">
        <v>76917.2</v>
      </c>
      <c r="G35" s="80">
        <v>196834.96</v>
      </c>
      <c r="H35" s="81"/>
      <c r="I35" s="82"/>
      <c r="J35" s="83"/>
      <c r="K35" s="82"/>
      <c r="L35" s="83"/>
      <c r="M35" s="83"/>
      <c r="N35" s="83"/>
      <c r="O35" s="83"/>
      <c r="P35" s="83"/>
    </row>
    <row r="36" spans="2:16" ht="12.75">
      <c r="B36" s="68">
        <v>5</v>
      </c>
      <c r="C36" s="79" t="s">
        <v>93</v>
      </c>
      <c r="D36" s="80">
        <v>2</v>
      </c>
      <c r="E36" s="80">
        <v>2448</v>
      </c>
      <c r="F36" s="80">
        <v>2448</v>
      </c>
      <c r="G36" s="80">
        <v>0</v>
      </c>
      <c r="H36" s="81"/>
      <c r="I36" s="82"/>
      <c r="J36" s="83"/>
      <c r="K36" s="82"/>
      <c r="L36" s="83"/>
      <c r="M36" s="83"/>
      <c r="N36" s="83"/>
      <c r="O36" s="83"/>
      <c r="P36" s="83"/>
    </row>
    <row r="37" spans="2:16" ht="12.75">
      <c r="B37" s="74">
        <v>6</v>
      </c>
      <c r="C37" s="79" t="s">
        <v>325</v>
      </c>
      <c r="D37" s="80">
        <v>0</v>
      </c>
      <c r="E37" s="80">
        <v>0</v>
      </c>
      <c r="F37" s="80">
        <v>0</v>
      </c>
      <c r="G37" s="80">
        <v>0</v>
      </c>
      <c r="H37" s="81"/>
      <c r="I37" s="82"/>
      <c r="J37" s="83"/>
      <c r="K37" s="82"/>
      <c r="L37" s="83"/>
      <c r="M37" s="83"/>
      <c r="N37" s="83"/>
      <c r="O37" s="83"/>
      <c r="P37" s="83"/>
    </row>
    <row r="38" spans="2:16" ht="12.75">
      <c r="B38" s="68">
        <v>7</v>
      </c>
      <c r="C38" s="79" t="s">
        <v>426</v>
      </c>
      <c r="D38" s="80">
        <v>0</v>
      </c>
      <c r="E38" s="80">
        <v>0</v>
      </c>
      <c r="F38" s="80">
        <v>0</v>
      </c>
      <c r="G38" s="80">
        <v>0</v>
      </c>
      <c r="H38" s="81"/>
      <c r="I38" s="82"/>
      <c r="J38" s="83"/>
      <c r="K38" s="82"/>
      <c r="L38" s="83"/>
      <c r="M38" s="83"/>
      <c r="N38" s="83"/>
      <c r="O38" s="83"/>
      <c r="P38" s="83"/>
    </row>
    <row r="39" spans="2:16" ht="12.75">
      <c r="B39" s="68">
        <v>8</v>
      </c>
      <c r="C39" s="79" t="s">
        <v>469</v>
      </c>
      <c r="D39" s="80">
        <v>0</v>
      </c>
      <c r="E39" s="80">
        <v>0</v>
      </c>
      <c r="F39" s="80">
        <v>0</v>
      </c>
      <c r="G39" s="80">
        <v>0</v>
      </c>
      <c r="H39" s="81"/>
      <c r="I39" s="82"/>
      <c r="J39" s="83"/>
      <c r="K39" s="82"/>
      <c r="L39" s="83"/>
      <c r="M39" s="83"/>
      <c r="N39" s="83"/>
      <c r="O39" s="83"/>
      <c r="P39" s="83"/>
    </row>
    <row r="40" spans="2:16" ht="12.75">
      <c r="B40" s="74">
        <v>9</v>
      </c>
      <c r="C40" s="79" t="s">
        <v>1240</v>
      </c>
      <c r="D40" s="80">
        <v>13</v>
      </c>
      <c r="E40" s="80">
        <v>28610</v>
      </c>
      <c r="F40" s="80">
        <v>28610</v>
      </c>
      <c r="G40" s="80">
        <v>0</v>
      </c>
      <c r="H40" s="81"/>
      <c r="I40" s="82"/>
      <c r="J40" s="83"/>
      <c r="K40" s="82"/>
      <c r="L40" s="83"/>
      <c r="M40" s="83"/>
      <c r="N40" s="83"/>
      <c r="O40" s="83"/>
      <c r="P40" s="83"/>
    </row>
    <row r="41" spans="2:16" ht="12.75">
      <c r="B41" s="68">
        <v>10</v>
      </c>
      <c r="C41" s="79" t="s">
        <v>485</v>
      </c>
      <c r="D41" s="80">
        <v>11</v>
      </c>
      <c r="E41" s="80">
        <v>17164</v>
      </c>
      <c r="F41" s="80">
        <v>17164</v>
      </c>
      <c r="G41" s="80">
        <v>0</v>
      </c>
      <c r="H41" s="81"/>
      <c r="I41" s="82"/>
      <c r="J41" s="83"/>
      <c r="K41" s="82"/>
      <c r="L41" s="83"/>
      <c r="M41" s="83"/>
      <c r="N41" s="83"/>
      <c r="O41" s="83"/>
      <c r="P41" s="83"/>
    </row>
    <row r="42" spans="2:16" ht="12.75">
      <c r="B42" s="68">
        <v>11</v>
      </c>
      <c r="C42" s="79" t="s">
        <v>346</v>
      </c>
      <c r="D42" s="80">
        <v>2</v>
      </c>
      <c r="E42" s="80">
        <v>1491</v>
      </c>
      <c r="F42" s="80">
        <v>1491</v>
      </c>
      <c r="G42" s="80">
        <v>0</v>
      </c>
      <c r="H42" s="81"/>
      <c r="I42" s="82"/>
      <c r="J42" s="83"/>
      <c r="K42" s="82"/>
      <c r="L42" s="83"/>
      <c r="M42" s="83"/>
      <c r="N42" s="83"/>
      <c r="O42" s="83"/>
      <c r="P42" s="83"/>
    </row>
    <row r="43" spans="2:16" ht="12.75">
      <c r="B43" s="74">
        <v>12</v>
      </c>
      <c r="C43" s="79" t="s">
        <v>87</v>
      </c>
      <c r="D43" s="80">
        <v>3</v>
      </c>
      <c r="E43" s="80">
        <v>2012</v>
      </c>
      <c r="F43" s="80">
        <v>2012</v>
      </c>
      <c r="G43" s="80">
        <v>0</v>
      </c>
      <c r="H43" s="81"/>
      <c r="I43" s="82"/>
      <c r="J43" s="83"/>
      <c r="K43" s="82"/>
      <c r="L43" s="83"/>
      <c r="M43" s="83"/>
      <c r="N43" s="83"/>
      <c r="O43" s="83"/>
      <c r="P43" s="83"/>
    </row>
    <row r="44" spans="2:16" ht="12.75">
      <c r="B44" s="68">
        <v>13</v>
      </c>
      <c r="C44" s="79" t="s">
        <v>195</v>
      </c>
      <c r="D44" s="80">
        <v>15</v>
      </c>
      <c r="E44" s="80">
        <v>27455</v>
      </c>
      <c r="F44" s="80">
        <v>27455</v>
      </c>
      <c r="G44" s="80">
        <v>0</v>
      </c>
      <c r="H44" s="81"/>
      <c r="I44" s="82"/>
      <c r="J44" s="83"/>
      <c r="K44" s="82"/>
      <c r="L44" s="83"/>
      <c r="M44" s="83"/>
      <c r="N44" s="83"/>
      <c r="O44" s="83"/>
      <c r="P44" s="83"/>
    </row>
    <row r="45" spans="2:7" ht="12.75">
      <c r="B45" s="100"/>
      <c r="C45" s="101" t="s">
        <v>1274</v>
      </c>
      <c r="D45" s="89">
        <f>SUM(D32:D44)</f>
        <v>128</v>
      </c>
      <c r="E45" s="89">
        <f>SUM(E32:E44)</f>
        <v>928382.76</v>
      </c>
      <c r="F45" s="89">
        <f>SUM(F32:F44)</f>
        <v>361149.44</v>
      </c>
      <c r="G45" s="89">
        <f>SUM(G32:G44)</f>
        <v>567233.32</v>
      </c>
    </row>
    <row r="46" spans="2:7" ht="15">
      <c r="B46" s="115" t="s">
        <v>1275</v>
      </c>
      <c r="C46" s="116"/>
      <c r="D46" s="117"/>
      <c r="E46" s="117"/>
      <c r="F46" s="117"/>
      <c r="G46" s="118"/>
    </row>
    <row r="47" spans="2:7" ht="12.75">
      <c r="B47" s="68">
        <v>1</v>
      </c>
      <c r="C47" s="69" t="s">
        <v>578</v>
      </c>
      <c r="D47" s="80">
        <v>2</v>
      </c>
      <c r="E47" s="80">
        <v>552345.68</v>
      </c>
      <c r="F47" s="80">
        <v>105028.93</v>
      </c>
      <c r="G47" s="80">
        <v>447316.75</v>
      </c>
    </row>
    <row r="48" spans="2:7" ht="12.75">
      <c r="B48" s="68">
        <v>2</v>
      </c>
      <c r="C48" s="69" t="s">
        <v>794</v>
      </c>
      <c r="D48" s="80">
        <v>1</v>
      </c>
      <c r="E48" s="80">
        <v>26551</v>
      </c>
      <c r="F48" s="80">
        <v>26551</v>
      </c>
      <c r="G48" s="80">
        <v>0</v>
      </c>
    </row>
    <row r="49" spans="2:7" ht="12.75">
      <c r="B49" s="74">
        <v>3</v>
      </c>
      <c r="C49" s="69" t="s">
        <v>1012</v>
      </c>
      <c r="D49" s="80">
        <v>2</v>
      </c>
      <c r="E49" s="80">
        <v>574670.68</v>
      </c>
      <c r="F49" s="80">
        <v>127353.93</v>
      </c>
      <c r="G49" s="80">
        <v>447316.75</v>
      </c>
    </row>
    <row r="50" spans="2:7" ht="12.75">
      <c r="B50" s="68">
        <v>4</v>
      </c>
      <c r="C50" s="69" t="s">
        <v>1278</v>
      </c>
      <c r="D50" s="80">
        <v>3</v>
      </c>
      <c r="E50" s="80">
        <v>585887.68</v>
      </c>
      <c r="F50" s="80">
        <v>138570.93</v>
      </c>
      <c r="G50" s="80">
        <v>447316.75</v>
      </c>
    </row>
    <row r="51" spans="2:7" ht="12.75">
      <c r="B51" s="68">
        <v>5</v>
      </c>
      <c r="C51" s="79" t="s">
        <v>93</v>
      </c>
      <c r="D51" s="80">
        <v>0</v>
      </c>
      <c r="E51" s="80">
        <v>0</v>
      </c>
      <c r="F51" s="80">
        <v>0</v>
      </c>
      <c r="G51" s="80">
        <v>0</v>
      </c>
    </row>
    <row r="52" spans="2:7" ht="12.75">
      <c r="B52" s="74">
        <v>6</v>
      </c>
      <c r="C52" s="79" t="s">
        <v>325</v>
      </c>
      <c r="D52" s="80">
        <v>0</v>
      </c>
      <c r="E52" s="80">
        <v>0</v>
      </c>
      <c r="F52" s="80">
        <v>0</v>
      </c>
      <c r="G52" s="80">
        <v>0</v>
      </c>
    </row>
    <row r="53" spans="2:7" ht="12.75">
      <c r="B53" s="68">
        <v>7</v>
      </c>
      <c r="C53" s="79" t="s">
        <v>426</v>
      </c>
      <c r="D53" s="80">
        <v>0</v>
      </c>
      <c r="E53" s="80">
        <v>0</v>
      </c>
      <c r="F53" s="80">
        <v>0</v>
      </c>
      <c r="G53" s="80">
        <v>0</v>
      </c>
    </row>
    <row r="54" spans="2:7" ht="12.75">
      <c r="B54" s="68">
        <v>8</v>
      </c>
      <c r="C54" s="79" t="s">
        <v>469</v>
      </c>
      <c r="D54" s="80">
        <v>0</v>
      </c>
      <c r="E54" s="80">
        <v>0</v>
      </c>
      <c r="F54" s="80">
        <v>0</v>
      </c>
      <c r="G54" s="80">
        <v>0</v>
      </c>
    </row>
    <row r="55" spans="2:7" ht="12.75">
      <c r="B55" s="74">
        <v>9</v>
      </c>
      <c r="C55" s="79" t="s">
        <v>1240</v>
      </c>
      <c r="D55" s="80">
        <v>1</v>
      </c>
      <c r="E55" s="80">
        <v>27031</v>
      </c>
      <c r="F55" s="80">
        <v>27031</v>
      </c>
      <c r="G55" s="80">
        <v>0</v>
      </c>
    </row>
    <row r="56" spans="2:7" ht="12.75">
      <c r="B56" s="68">
        <v>10</v>
      </c>
      <c r="C56" s="79" t="s">
        <v>485</v>
      </c>
      <c r="D56" s="80">
        <v>0</v>
      </c>
      <c r="E56" s="80">
        <v>0</v>
      </c>
      <c r="F56" s="80">
        <v>0</v>
      </c>
      <c r="G56" s="80">
        <v>0</v>
      </c>
    </row>
    <row r="57" spans="2:7" ht="12.75">
      <c r="B57" s="68">
        <v>11</v>
      </c>
      <c r="C57" s="79" t="s">
        <v>346</v>
      </c>
      <c r="D57" s="80">
        <v>0</v>
      </c>
      <c r="E57" s="80">
        <v>0</v>
      </c>
      <c r="F57" s="80">
        <v>0</v>
      </c>
      <c r="G57" s="80">
        <v>0</v>
      </c>
    </row>
    <row r="58" spans="2:7" ht="12.75">
      <c r="B58" s="74">
        <v>12</v>
      </c>
      <c r="C58" s="79" t="s">
        <v>87</v>
      </c>
      <c r="D58" s="80">
        <v>0</v>
      </c>
      <c r="E58" s="80">
        <v>0</v>
      </c>
      <c r="F58" s="80">
        <v>0</v>
      </c>
      <c r="G58" s="80">
        <v>0</v>
      </c>
    </row>
    <row r="59" spans="2:7" ht="12.75">
      <c r="B59" s="68">
        <v>13</v>
      </c>
      <c r="C59" s="79" t="s">
        <v>195</v>
      </c>
      <c r="D59" s="80">
        <v>0</v>
      </c>
      <c r="E59" s="80">
        <v>0</v>
      </c>
      <c r="F59" s="80">
        <v>0</v>
      </c>
      <c r="G59" s="80">
        <v>0</v>
      </c>
    </row>
    <row r="60" spans="2:7" ht="13.5" thickBot="1">
      <c r="B60" s="84"/>
      <c r="C60" s="88" t="s">
        <v>1274</v>
      </c>
      <c r="D60" s="89">
        <f>SUM(D47:D59)</f>
        <v>9</v>
      </c>
      <c r="E60" s="89">
        <f>SUM(E47:E59)</f>
        <v>1766486.04</v>
      </c>
      <c r="F60" s="89">
        <f>SUM(F47:F59)</f>
        <v>424535.79</v>
      </c>
      <c r="G60" s="89">
        <f>SUM(G47:G59)</f>
        <v>1341950.25</v>
      </c>
    </row>
    <row r="61" spans="2:7" ht="15">
      <c r="B61" s="110" t="s">
        <v>1276</v>
      </c>
      <c r="C61" s="119"/>
      <c r="D61" s="120"/>
      <c r="E61" s="120"/>
      <c r="F61" s="120"/>
      <c r="G61" s="121"/>
    </row>
    <row r="62" spans="2:16" ht="12.75">
      <c r="B62" s="68">
        <v>1</v>
      </c>
      <c r="C62" s="86" t="s">
        <v>578</v>
      </c>
      <c r="D62" s="80">
        <v>12</v>
      </c>
      <c r="E62" s="80">
        <v>12392</v>
      </c>
      <c r="F62" s="80">
        <v>12392</v>
      </c>
      <c r="G62" s="80">
        <v>0</v>
      </c>
      <c r="H62" s="25">
        <v>1</v>
      </c>
      <c r="I62" s="8" t="e">
        <f>#REF!</f>
        <v>#REF!</v>
      </c>
      <c r="J62" s="6" t="e">
        <f>#REF!</f>
        <v>#REF!</v>
      </c>
      <c r="K62" s="5">
        <f aca="true" t="shared" si="1" ref="K62:M63">D62</f>
        <v>12</v>
      </c>
      <c r="L62" s="6">
        <f t="shared" si="1"/>
        <v>12392</v>
      </c>
      <c r="M62" s="6">
        <f t="shared" si="1"/>
        <v>12392</v>
      </c>
      <c r="N62" s="6">
        <f>G62</f>
        <v>0</v>
      </c>
      <c r="O62" s="6">
        <v>1</v>
      </c>
      <c r="P62" s="6">
        <v>85</v>
      </c>
    </row>
    <row r="63" spans="2:16" ht="12.75">
      <c r="B63" s="68">
        <v>2</v>
      </c>
      <c r="C63" s="86" t="s">
        <v>794</v>
      </c>
      <c r="D63" s="80">
        <v>10</v>
      </c>
      <c r="E63" s="80">
        <v>19802</v>
      </c>
      <c r="F63" s="80">
        <v>19802</v>
      </c>
      <c r="G63" s="80">
        <v>0</v>
      </c>
      <c r="H63" s="25">
        <v>1</v>
      </c>
      <c r="I63" s="8" t="e">
        <f>#REF!</f>
        <v>#REF!</v>
      </c>
      <c r="J63" s="6" t="e">
        <f>#REF!</f>
        <v>#REF!</v>
      </c>
      <c r="K63" s="5">
        <f t="shared" si="1"/>
        <v>10</v>
      </c>
      <c r="L63" s="6">
        <f t="shared" si="1"/>
        <v>19802</v>
      </c>
      <c r="M63" s="6">
        <f t="shared" si="1"/>
        <v>19802</v>
      </c>
      <c r="N63" s="6">
        <f>G63</f>
        <v>0</v>
      </c>
      <c r="O63" s="6">
        <v>1</v>
      </c>
      <c r="P63" s="6">
        <v>93</v>
      </c>
    </row>
    <row r="64" spans="2:16" ht="12.75">
      <c r="B64" s="74">
        <v>3</v>
      </c>
      <c r="C64" s="86" t="s">
        <v>1012</v>
      </c>
      <c r="D64" s="80">
        <v>4</v>
      </c>
      <c r="E64" s="80">
        <v>5075</v>
      </c>
      <c r="F64" s="80">
        <v>5075</v>
      </c>
      <c r="G64" s="80">
        <v>0</v>
      </c>
      <c r="H64" s="81"/>
      <c r="I64" s="82"/>
      <c r="J64" s="83"/>
      <c r="K64" s="82"/>
      <c r="L64" s="83"/>
      <c r="M64" s="83"/>
      <c r="N64" s="83"/>
      <c r="O64" s="83"/>
      <c r="P64" s="83"/>
    </row>
    <row r="65" spans="2:16" ht="12.75">
      <c r="B65" s="68">
        <v>4</v>
      </c>
      <c r="C65" s="86" t="s">
        <v>1278</v>
      </c>
      <c r="D65" s="80">
        <v>1</v>
      </c>
      <c r="E65" s="80">
        <v>9300</v>
      </c>
      <c r="F65" s="80">
        <v>9300</v>
      </c>
      <c r="G65" s="80">
        <v>0</v>
      </c>
      <c r="H65" s="81"/>
      <c r="I65" s="82"/>
      <c r="J65" s="83"/>
      <c r="K65" s="82"/>
      <c r="L65" s="83"/>
      <c r="M65" s="83"/>
      <c r="N65" s="83"/>
      <c r="O65" s="83"/>
      <c r="P65" s="83"/>
    </row>
    <row r="66" spans="2:16" ht="12.75">
      <c r="B66" s="68">
        <v>5</v>
      </c>
      <c r="C66" s="87" t="s">
        <v>93</v>
      </c>
      <c r="D66" s="80">
        <v>3</v>
      </c>
      <c r="E66" s="80">
        <v>9392</v>
      </c>
      <c r="F66" s="80">
        <v>9392</v>
      </c>
      <c r="G66" s="80">
        <v>0</v>
      </c>
      <c r="H66" s="81"/>
      <c r="I66" s="82"/>
      <c r="J66" s="83"/>
      <c r="K66" s="82"/>
      <c r="L66" s="83"/>
      <c r="M66" s="83"/>
      <c r="N66" s="83"/>
      <c r="O66" s="83"/>
      <c r="P66" s="83"/>
    </row>
    <row r="67" spans="2:16" ht="12.75">
      <c r="B67" s="74">
        <v>6</v>
      </c>
      <c r="C67" s="87" t="s">
        <v>325</v>
      </c>
      <c r="D67" s="80">
        <v>6</v>
      </c>
      <c r="E67" s="80">
        <v>14099</v>
      </c>
      <c r="F67" s="80">
        <v>14099</v>
      </c>
      <c r="G67" s="80">
        <v>0</v>
      </c>
      <c r="H67" s="81"/>
      <c r="I67" s="82"/>
      <c r="J67" s="83"/>
      <c r="K67" s="82"/>
      <c r="L67" s="83"/>
      <c r="M67" s="83"/>
      <c r="N67" s="83"/>
      <c r="O67" s="83"/>
      <c r="P67" s="83"/>
    </row>
    <row r="68" spans="2:16" ht="12.75">
      <c r="B68" s="68">
        <v>7</v>
      </c>
      <c r="C68" s="87" t="s">
        <v>426</v>
      </c>
      <c r="D68" s="80">
        <v>5</v>
      </c>
      <c r="E68" s="80">
        <v>5149</v>
      </c>
      <c r="F68" s="80">
        <v>5149</v>
      </c>
      <c r="G68" s="80">
        <v>0</v>
      </c>
      <c r="H68" s="81"/>
      <c r="I68" s="82"/>
      <c r="J68" s="83"/>
      <c r="K68" s="82"/>
      <c r="L68" s="83"/>
      <c r="M68" s="83"/>
      <c r="N68" s="83"/>
      <c r="O68" s="83"/>
      <c r="P68" s="83"/>
    </row>
    <row r="69" spans="2:16" ht="12.75">
      <c r="B69" s="68">
        <v>8</v>
      </c>
      <c r="C69" s="87" t="s">
        <v>469</v>
      </c>
      <c r="D69" s="80">
        <v>2</v>
      </c>
      <c r="E69" s="80">
        <v>2613</v>
      </c>
      <c r="F69" s="80">
        <v>2613</v>
      </c>
      <c r="G69" s="80">
        <v>0</v>
      </c>
      <c r="H69" s="81"/>
      <c r="I69" s="82"/>
      <c r="J69" s="83"/>
      <c r="K69" s="82"/>
      <c r="L69" s="83"/>
      <c r="M69" s="83"/>
      <c r="N69" s="83"/>
      <c r="O69" s="83"/>
      <c r="P69" s="83"/>
    </row>
    <row r="70" spans="2:16" ht="12.75">
      <c r="B70" s="74">
        <v>9</v>
      </c>
      <c r="C70" s="87" t="s">
        <v>1240</v>
      </c>
      <c r="D70" s="80">
        <v>0</v>
      </c>
      <c r="E70" s="80">
        <v>0</v>
      </c>
      <c r="F70" s="80">
        <v>0</v>
      </c>
      <c r="G70" s="80">
        <v>0</v>
      </c>
      <c r="H70" s="81"/>
      <c r="I70" s="82"/>
      <c r="J70" s="83"/>
      <c r="K70" s="82"/>
      <c r="L70" s="83"/>
      <c r="M70" s="83"/>
      <c r="N70" s="83"/>
      <c r="O70" s="83"/>
      <c r="P70" s="83"/>
    </row>
    <row r="71" spans="2:16" ht="12.75">
      <c r="B71" s="68">
        <v>10</v>
      </c>
      <c r="C71" s="87" t="s">
        <v>485</v>
      </c>
      <c r="D71" s="80">
        <v>0</v>
      </c>
      <c r="E71" s="80">
        <v>0</v>
      </c>
      <c r="F71" s="80">
        <v>0</v>
      </c>
      <c r="G71" s="80">
        <v>0</v>
      </c>
      <c r="H71" s="81"/>
      <c r="I71" s="82"/>
      <c r="J71" s="83"/>
      <c r="K71" s="82"/>
      <c r="L71" s="83"/>
      <c r="M71" s="83"/>
      <c r="N71" s="83"/>
      <c r="O71" s="83"/>
      <c r="P71" s="83"/>
    </row>
    <row r="72" spans="2:16" ht="12.75">
      <c r="B72" s="68">
        <v>11</v>
      </c>
      <c r="C72" s="87" t="s">
        <v>346</v>
      </c>
      <c r="D72" s="80">
        <v>0</v>
      </c>
      <c r="E72" s="80">
        <v>0</v>
      </c>
      <c r="F72" s="80">
        <v>0</v>
      </c>
      <c r="G72" s="80">
        <v>0</v>
      </c>
      <c r="H72" s="81"/>
      <c r="I72" s="82"/>
      <c r="J72" s="83"/>
      <c r="K72" s="82"/>
      <c r="L72" s="83"/>
      <c r="M72" s="83"/>
      <c r="N72" s="83"/>
      <c r="O72" s="83"/>
      <c r="P72" s="83"/>
    </row>
    <row r="73" spans="2:16" ht="12.75">
      <c r="B73" s="74">
        <v>12</v>
      </c>
      <c r="C73" s="87" t="s">
        <v>87</v>
      </c>
      <c r="D73" s="80">
        <v>2</v>
      </c>
      <c r="E73" s="80">
        <v>3020</v>
      </c>
      <c r="F73" s="80">
        <v>3020</v>
      </c>
      <c r="G73" s="80">
        <v>0</v>
      </c>
      <c r="H73" s="81"/>
      <c r="I73" s="82"/>
      <c r="J73" s="83"/>
      <c r="K73" s="82"/>
      <c r="L73" s="83"/>
      <c r="M73" s="83"/>
      <c r="N73" s="83"/>
      <c r="O73" s="83"/>
      <c r="P73" s="83"/>
    </row>
    <row r="74" spans="2:16" ht="12.75">
      <c r="B74" s="68">
        <v>13</v>
      </c>
      <c r="C74" s="87" t="s">
        <v>195</v>
      </c>
      <c r="D74" s="80">
        <v>4</v>
      </c>
      <c r="E74" s="80">
        <v>3300</v>
      </c>
      <c r="F74" s="80">
        <v>3300</v>
      </c>
      <c r="G74" s="80">
        <v>0</v>
      </c>
      <c r="H74" s="81"/>
      <c r="I74" s="82"/>
      <c r="J74" s="83"/>
      <c r="K74" s="82"/>
      <c r="L74" s="83"/>
      <c r="M74" s="83"/>
      <c r="N74" s="83"/>
      <c r="O74" s="83"/>
      <c r="P74" s="83"/>
    </row>
    <row r="75" spans="2:7" ht="13.5" thickBot="1">
      <c r="B75" s="90"/>
      <c r="C75" s="91" t="s">
        <v>1274</v>
      </c>
      <c r="D75" s="92">
        <f>SUM(D62:D74)</f>
        <v>49</v>
      </c>
      <c r="E75" s="92">
        <f>SUM(E62:E74)</f>
        <v>84142</v>
      </c>
      <c r="F75" s="92">
        <f>SUM(F62:F74)</f>
        <v>84142</v>
      </c>
      <c r="G75" s="92">
        <f>SUM(G62:G74)</f>
        <v>0</v>
      </c>
    </row>
    <row r="76" spans="2:7" ht="15">
      <c r="B76" s="110" t="s">
        <v>1277</v>
      </c>
      <c r="C76" s="111"/>
      <c r="D76" s="112"/>
      <c r="E76" s="112"/>
      <c r="F76" s="112"/>
      <c r="G76" s="113"/>
    </row>
    <row r="77" spans="2:16" ht="12.75">
      <c r="B77" s="68">
        <v>1</v>
      </c>
      <c r="C77" s="86" t="s">
        <v>578</v>
      </c>
      <c r="D77" s="80">
        <v>111.67</v>
      </c>
      <c r="E77" s="80">
        <v>41501.520000000004</v>
      </c>
      <c r="F77" s="80">
        <v>20441.78</v>
      </c>
      <c r="G77" s="80">
        <v>21059.739999999998</v>
      </c>
      <c r="H77" s="25">
        <v>1</v>
      </c>
      <c r="I77" s="8" t="e">
        <f>#REF!</f>
        <v>#REF!</v>
      </c>
      <c r="J77" s="6" t="e">
        <f>#REF!</f>
        <v>#REF!</v>
      </c>
      <c r="K77" s="5">
        <f>D77</f>
        <v>111.67</v>
      </c>
      <c r="L77" s="6">
        <f>E77</f>
        <v>41501.520000000004</v>
      </c>
      <c r="M77" s="6">
        <f>F77</f>
        <v>20441.78</v>
      </c>
      <c r="N77" s="6">
        <f>G77</f>
        <v>21059.739999999998</v>
      </c>
      <c r="O77" s="6">
        <v>1</v>
      </c>
      <c r="P77" s="6">
        <v>2112</v>
      </c>
    </row>
    <row r="78" spans="2:16" ht="12.75">
      <c r="B78" s="68">
        <v>2</v>
      </c>
      <c r="C78" s="86" t="s">
        <v>794</v>
      </c>
      <c r="D78" s="80">
        <v>18</v>
      </c>
      <c r="E78" s="80">
        <v>14165.119999999999</v>
      </c>
      <c r="F78" s="80">
        <v>6750.03</v>
      </c>
      <c r="G78" s="80">
        <v>7415.09</v>
      </c>
      <c r="H78" s="25"/>
      <c r="I78" s="8"/>
      <c r="J78" s="6"/>
      <c r="K78" s="5"/>
      <c r="L78" s="6"/>
      <c r="M78" s="6"/>
      <c r="N78" s="6"/>
      <c r="O78" s="6"/>
      <c r="P78" s="6"/>
    </row>
    <row r="79" spans="2:16" ht="12.75">
      <c r="B79" s="74">
        <v>3</v>
      </c>
      <c r="C79" s="86" t="s">
        <v>1012</v>
      </c>
      <c r="D79" s="80">
        <v>226</v>
      </c>
      <c r="E79" s="80">
        <v>76646.26000000001</v>
      </c>
      <c r="F79" s="80">
        <v>32216.28</v>
      </c>
      <c r="G79" s="80">
        <v>32809.78</v>
      </c>
      <c r="H79" s="25">
        <v>1</v>
      </c>
      <c r="I79" s="8" t="e">
        <f>#REF!</f>
        <v>#REF!</v>
      </c>
      <c r="J79" s="6" t="e">
        <f>#REF!</f>
        <v>#REF!</v>
      </c>
      <c r="K79" s="5">
        <f>D79</f>
        <v>226</v>
      </c>
      <c r="L79" s="6">
        <f>E79</f>
        <v>76646.26000000001</v>
      </c>
      <c r="M79" s="6">
        <f>F79</f>
        <v>32216.28</v>
      </c>
      <c r="N79" s="6">
        <f>G79</f>
        <v>32809.78</v>
      </c>
      <c r="O79" s="6">
        <v>1</v>
      </c>
      <c r="P79" s="6">
        <v>895</v>
      </c>
    </row>
    <row r="80" spans="2:16" ht="12.75">
      <c r="B80" s="68">
        <v>4</v>
      </c>
      <c r="C80" s="86" t="s">
        <v>1278</v>
      </c>
      <c r="D80" s="80">
        <v>67</v>
      </c>
      <c r="E80" s="80">
        <v>74911.78</v>
      </c>
      <c r="F80" s="80">
        <v>37458.91</v>
      </c>
      <c r="G80" s="80">
        <v>37452.87</v>
      </c>
      <c r="H80" s="25"/>
      <c r="I80" s="8"/>
      <c r="J80" s="6"/>
      <c r="K80" s="5"/>
      <c r="L80" s="6"/>
      <c r="M80" s="6"/>
      <c r="N80" s="6"/>
      <c r="O80" s="6"/>
      <c r="P80" s="6"/>
    </row>
    <row r="81" spans="2:16" ht="12.75">
      <c r="B81" s="68">
        <v>5</v>
      </c>
      <c r="C81" s="87" t="s">
        <v>93</v>
      </c>
      <c r="D81" s="80">
        <v>68</v>
      </c>
      <c r="E81" s="80">
        <v>7695</v>
      </c>
      <c r="F81" s="80">
        <v>3858.5</v>
      </c>
      <c r="G81" s="80">
        <v>3836.5</v>
      </c>
      <c r="H81" s="25"/>
      <c r="I81" s="8"/>
      <c r="J81" s="6"/>
      <c r="K81" s="5"/>
      <c r="L81" s="6"/>
      <c r="M81" s="6"/>
      <c r="N81" s="6"/>
      <c r="O81" s="6"/>
      <c r="P81" s="6"/>
    </row>
    <row r="82" spans="2:16" ht="12.75">
      <c r="B82" s="74">
        <v>6</v>
      </c>
      <c r="C82" s="87" t="s">
        <v>325</v>
      </c>
      <c r="D82" s="80">
        <v>3</v>
      </c>
      <c r="E82" s="80">
        <v>1905</v>
      </c>
      <c r="F82" s="80">
        <v>952.5</v>
      </c>
      <c r="G82" s="80">
        <v>952.5</v>
      </c>
      <c r="H82" s="25"/>
      <c r="I82" s="8"/>
      <c r="J82" s="6"/>
      <c r="K82" s="5"/>
      <c r="L82" s="6"/>
      <c r="M82" s="6"/>
      <c r="N82" s="6"/>
      <c r="O82" s="6"/>
      <c r="P82" s="6"/>
    </row>
    <row r="83" spans="2:16" ht="12.75">
      <c r="B83" s="68">
        <v>7</v>
      </c>
      <c r="C83" s="87" t="s">
        <v>426</v>
      </c>
      <c r="D83" s="80">
        <v>20</v>
      </c>
      <c r="E83" s="80">
        <v>10534.1</v>
      </c>
      <c r="F83" s="80">
        <v>5268</v>
      </c>
      <c r="G83" s="80">
        <v>5266.1</v>
      </c>
      <c r="H83" s="25"/>
      <c r="I83" s="8"/>
      <c r="J83" s="6"/>
      <c r="K83" s="5"/>
      <c r="L83" s="6"/>
      <c r="M83" s="6"/>
      <c r="N83" s="6"/>
      <c r="O83" s="6"/>
      <c r="P83" s="6"/>
    </row>
    <row r="84" spans="2:16" ht="12.75">
      <c r="B84" s="68">
        <v>8</v>
      </c>
      <c r="C84" s="87" t="s">
        <v>469</v>
      </c>
      <c r="D84" s="80">
        <v>1</v>
      </c>
      <c r="E84" s="80">
        <v>250</v>
      </c>
      <c r="F84" s="80">
        <v>125</v>
      </c>
      <c r="G84" s="80">
        <v>125</v>
      </c>
      <c r="H84" s="81"/>
      <c r="I84" s="82"/>
      <c r="J84" s="83"/>
      <c r="K84" s="82"/>
      <c r="L84" s="83"/>
      <c r="M84" s="83"/>
      <c r="N84" s="83"/>
      <c r="O84" s="83"/>
      <c r="P84" s="83"/>
    </row>
    <row r="85" spans="2:16" ht="12.75">
      <c r="B85" s="74">
        <v>9</v>
      </c>
      <c r="C85" s="87" t="s">
        <v>1240</v>
      </c>
      <c r="D85" s="80">
        <v>4</v>
      </c>
      <c r="E85" s="80">
        <v>1137</v>
      </c>
      <c r="F85" s="80">
        <v>568.5</v>
      </c>
      <c r="G85" s="80">
        <v>568.5</v>
      </c>
      <c r="H85" s="81"/>
      <c r="I85" s="82"/>
      <c r="J85" s="83"/>
      <c r="K85" s="82"/>
      <c r="L85" s="83"/>
      <c r="M85" s="83"/>
      <c r="N85" s="83"/>
      <c r="O85" s="83"/>
      <c r="P85" s="83"/>
    </row>
    <row r="86" spans="2:16" ht="12.75">
      <c r="B86" s="68">
        <v>10</v>
      </c>
      <c r="C86" s="87" t="s">
        <v>485</v>
      </c>
      <c r="D86" s="80">
        <v>46</v>
      </c>
      <c r="E86" s="80">
        <v>9796</v>
      </c>
      <c r="F86" s="80">
        <v>4909</v>
      </c>
      <c r="G86" s="80">
        <v>4887</v>
      </c>
      <c r="H86" s="81"/>
      <c r="I86" s="82"/>
      <c r="J86" s="83"/>
      <c r="K86" s="82"/>
      <c r="L86" s="83"/>
      <c r="M86" s="83"/>
      <c r="N86" s="83"/>
      <c r="O86" s="83"/>
      <c r="P86" s="83"/>
    </row>
    <row r="87" spans="2:16" ht="12.75">
      <c r="B87" s="68">
        <v>11</v>
      </c>
      <c r="C87" s="87" t="s">
        <v>346</v>
      </c>
      <c r="D87" s="80">
        <v>54</v>
      </c>
      <c r="E87" s="80">
        <v>1791</v>
      </c>
      <c r="F87" s="80">
        <v>912</v>
      </c>
      <c r="G87" s="80">
        <v>879</v>
      </c>
      <c r="H87" s="81"/>
      <c r="I87" s="82"/>
      <c r="J87" s="83"/>
      <c r="K87" s="82"/>
      <c r="L87" s="83"/>
      <c r="M87" s="83"/>
      <c r="N87" s="83"/>
      <c r="O87" s="83"/>
      <c r="P87" s="83"/>
    </row>
    <row r="88" spans="2:16" ht="12.75">
      <c r="B88" s="74">
        <v>12</v>
      </c>
      <c r="C88" s="87" t="s">
        <v>87</v>
      </c>
      <c r="D88" s="80">
        <v>42</v>
      </c>
      <c r="E88" s="80">
        <v>1498</v>
      </c>
      <c r="F88" s="80">
        <v>759.5</v>
      </c>
      <c r="G88" s="80">
        <v>738.5</v>
      </c>
      <c r="H88" s="81"/>
      <c r="I88" s="82"/>
      <c r="J88" s="83"/>
      <c r="K88" s="82"/>
      <c r="L88" s="83"/>
      <c r="M88" s="83"/>
      <c r="N88" s="83"/>
      <c r="O88" s="83"/>
      <c r="P88" s="83"/>
    </row>
    <row r="89" spans="2:16" ht="12.75">
      <c r="B89" s="74">
        <v>13</v>
      </c>
      <c r="C89" s="102" t="s">
        <v>195</v>
      </c>
      <c r="D89" s="103">
        <v>43</v>
      </c>
      <c r="E89" s="103">
        <v>1717</v>
      </c>
      <c r="F89" s="103">
        <v>869</v>
      </c>
      <c r="G89" s="103">
        <v>848</v>
      </c>
      <c r="H89" s="81"/>
      <c r="I89" s="82"/>
      <c r="J89" s="83"/>
      <c r="K89" s="82"/>
      <c r="L89" s="83"/>
      <c r="M89" s="83"/>
      <c r="N89" s="83"/>
      <c r="O89" s="83"/>
      <c r="P89" s="83"/>
    </row>
    <row r="90" spans="2:7" ht="13.5" thickBot="1">
      <c r="B90" s="100"/>
      <c r="C90" s="101" t="s">
        <v>1274</v>
      </c>
      <c r="D90" s="89">
        <f>SUM(D77:D89)</f>
        <v>703.6700000000001</v>
      </c>
      <c r="E90" s="89">
        <f>SUM(E77:E89)</f>
        <v>243547.78000000003</v>
      </c>
      <c r="F90" s="89">
        <f>SUM(F77:F89)</f>
        <v>115089</v>
      </c>
      <c r="G90" s="89">
        <f>SUM(G77:G89)</f>
        <v>116838.58000000002</v>
      </c>
    </row>
    <row r="91" spans="2:7" ht="15">
      <c r="B91" s="110" t="s">
        <v>1279</v>
      </c>
      <c r="C91" s="111"/>
      <c r="D91" s="112"/>
      <c r="E91" s="112"/>
      <c r="F91" s="112"/>
      <c r="G91" s="113"/>
    </row>
    <row r="92" spans="2:7" ht="12.75">
      <c r="B92" s="68">
        <v>1</v>
      </c>
      <c r="C92" s="86" t="s">
        <v>578</v>
      </c>
      <c r="D92" s="80"/>
      <c r="E92" s="80"/>
      <c r="F92" s="80"/>
      <c r="G92" s="80"/>
    </row>
    <row r="93" spans="2:7" ht="12.75">
      <c r="B93" s="68">
        <v>2</v>
      </c>
      <c r="C93" s="86" t="s">
        <v>794</v>
      </c>
      <c r="D93" s="80">
        <v>2</v>
      </c>
      <c r="E93" s="80">
        <v>465</v>
      </c>
      <c r="F93" s="80">
        <v>232</v>
      </c>
      <c r="G93" s="80">
        <v>233</v>
      </c>
    </row>
    <row r="94" spans="2:7" ht="12.75">
      <c r="B94" s="74">
        <v>3</v>
      </c>
      <c r="C94" s="86" t="s">
        <v>1012</v>
      </c>
      <c r="D94" s="80">
        <v>4</v>
      </c>
      <c r="E94" s="80">
        <v>30</v>
      </c>
      <c r="F94" s="80">
        <v>16</v>
      </c>
      <c r="G94" s="80">
        <v>14</v>
      </c>
    </row>
    <row r="95" spans="2:7" ht="12.75">
      <c r="B95" s="68">
        <v>4</v>
      </c>
      <c r="C95" s="86" t="s">
        <v>1278</v>
      </c>
      <c r="D95" s="80">
        <v>7</v>
      </c>
      <c r="E95" s="80">
        <v>40</v>
      </c>
      <c r="F95" s="80">
        <v>21</v>
      </c>
      <c r="G95" s="80">
        <v>19</v>
      </c>
    </row>
    <row r="96" spans="2:7" ht="12.75">
      <c r="B96" s="68">
        <v>5</v>
      </c>
      <c r="C96" s="87" t="s">
        <v>93</v>
      </c>
      <c r="D96" s="80">
        <v>9</v>
      </c>
      <c r="E96" s="80">
        <v>151</v>
      </c>
      <c r="F96" s="80">
        <v>76</v>
      </c>
      <c r="G96" s="80">
        <v>75</v>
      </c>
    </row>
    <row r="97" spans="2:7" ht="12.75">
      <c r="B97" s="74">
        <v>6</v>
      </c>
      <c r="C97" s="87" t="s">
        <v>325</v>
      </c>
      <c r="D97" s="80">
        <v>0</v>
      </c>
      <c r="E97" s="80">
        <v>0</v>
      </c>
      <c r="F97" s="80">
        <v>0</v>
      </c>
      <c r="G97" s="80">
        <v>0</v>
      </c>
    </row>
    <row r="98" spans="2:7" ht="12.75">
      <c r="B98" s="68">
        <v>7</v>
      </c>
      <c r="C98" s="87" t="s">
        <v>426</v>
      </c>
      <c r="D98" s="80">
        <v>0</v>
      </c>
      <c r="E98" s="80">
        <v>0</v>
      </c>
      <c r="F98" s="80">
        <v>0</v>
      </c>
      <c r="G98" s="80">
        <v>0</v>
      </c>
    </row>
    <row r="99" spans="2:7" ht="12.75">
      <c r="B99" s="68">
        <v>8</v>
      </c>
      <c r="C99" s="87" t="s">
        <v>469</v>
      </c>
      <c r="D99" s="80">
        <v>4</v>
      </c>
      <c r="E99" s="80">
        <v>78</v>
      </c>
      <c r="F99" s="80">
        <v>40</v>
      </c>
      <c r="G99" s="80">
        <v>38</v>
      </c>
    </row>
    <row r="100" spans="2:7" ht="12.75">
      <c r="B100" s="74">
        <v>9</v>
      </c>
      <c r="C100" s="87" t="s">
        <v>1240</v>
      </c>
      <c r="D100" s="80">
        <v>0</v>
      </c>
      <c r="E100" s="80">
        <v>0</v>
      </c>
      <c r="F100" s="80">
        <v>0</v>
      </c>
      <c r="G100" s="80">
        <v>0</v>
      </c>
    </row>
    <row r="101" spans="2:7" ht="12.75">
      <c r="B101" s="68">
        <v>10</v>
      </c>
      <c r="C101" s="87" t="s">
        <v>485</v>
      </c>
      <c r="D101" s="80">
        <v>4</v>
      </c>
      <c r="E101" s="80">
        <v>4</v>
      </c>
      <c r="F101" s="80">
        <v>4</v>
      </c>
      <c r="G101" s="80">
        <v>0</v>
      </c>
    </row>
    <row r="102" spans="2:7" ht="12.75">
      <c r="B102" s="68">
        <v>11</v>
      </c>
      <c r="C102" s="87" t="s">
        <v>346</v>
      </c>
      <c r="D102" s="80">
        <v>6</v>
      </c>
      <c r="E102" s="80">
        <v>6</v>
      </c>
      <c r="F102" s="80">
        <v>6</v>
      </c>
      <c r="G102" s="80">
        <v>0</v>
      </c>
    </row>
    <row r="103" spans="2:7" ht="12.75">
      <c r="B103" s="74">
        <v>12</v>
      </c>
      <c r="C103" s="87" t="s">
        <v>87</v>
      </c>
      <c r="D103" s="80">
        <v>3</v>
      </c>
      <c r="E103" s="80">
        <v>3</v>
      </c>
      <c r="F103" s="80">
        <v>3</v>
      </c>
      <c r="G103" s="80">
        <v>0</v>
      </c>
    </row>
    <row r="104" spans="2:7" ht="12.75">
      <c r="B104" s="74">
        <v>13</v>
      </c>
      <c r="C104" s="102" t="s">
        <v>195</v>
      </c>
      <c r="D104" s="103">
        <v>4</v>
      </c>
      <c r="E104" s="103">
        <v>23</v>
      </c>
      <c r="F104" s="103">
        <v>12</v>
      </c>
      <c r="G104" s="103">
        <v>11</v>
      </c>
    </row>
    <row r="105" spans="2:7" ht="12.75">
      <c r="B105" s="100"/>
      <c r="C105" s="101" t="s">
        <v>1274</v>
      </c>
      <c r="D105" s="89">
        <f>SUM(D92:D104)</f>
        <v>43</v>
      </c>
      <c r="E105" s="89">
        <f>SUM(E92:E104)</f>
        <v>800</v>
      </c>
      <c r="F105" s="89">
        <f>SUM(F92:F104)</f>
        <v>410</v>
      </c>
      <c r="G105" s="89">
        <f>SUM(G92:G104)</f>
        <v>390</v>
      </c>
    </row>
    <row r="106" spans="2:7" ht="13.5" thickBot="1">
      <c r="B106" s="93"/>
      <c r="C106" s="85" t="s">
        <v>1280</v>
      </c>
      <c r="D106" s="94">
        <f>D105+D90+D75+D60+D45+D30</f>
        <v>942.6700000000001</v>
      </c>
      <c r="E106" s="94">
        <f>E105+E90+E75+E60+E45+E30</f>
        <v>3286471.58</v>
      </c>
      <c r="F106" s="94">
        <f>F105+F90+F75+F60+F45+F30</f>
        <v>1248439.23</v>
      </c>
      <c r="G106" s="94">
        <f>G105+G90+G75+G60+G45+G30</f>
        <v>2026412.15</v>
      </c>
    </row>
    <row r="107" spans="2:7" ht="12.75">
      <c r="B107" s="95"/>
      <c r="C107" s="96"/>
      <c r="D107" s="97"/>
      <c r="E107" s="97"/>
      <c r="F107" s="97"/>
      <c r="G107" s="97"/>
    </row>
    <row r="108" spans="2:7" ht="12.75">
      <c r="B108" s="95"/>
      <c r="C108" s="96"/>
      <c r="D108" s="97"/>
      <c r="E108" s="97"/>
      <c r="F108" s="97"/>
      <c r="G108" s="97"/>
    </row>
    <row r="109" spans="3:6" ht="12.75">
      <c r="C109" s="143" t="s">
        <v>1283</v>
      </c>
      <c r="D109" s="114"/>
      <c r="E109" s="114"/>
      <c r="F109" s="114"/>
    </row>
    <row r="110" spans="3:6" ht="34.5" customHeight="1">
      <c r="C110" s="98"/>
      <c r="D110" s="106"/>
      <c r="E110" s="106"/>
      <c r="F110" s="106"/>
    </row>
    <row r="111" spans="3:6" ht="12.75">
      <c r="C111" s="99"/>
      <c r="D111" s="106"/>
      <c r="E111" s="106"/>
      <c r="F111" s="106"/>
    </row>
  </sheetData>
  <sheetProtection/>
  <mergeCells count="16">
    <mergeCell ref="B9:J9"/>
    <mergeCell ref="B10:J10"/>
    <mergeCell ref="B11:J11"/>
    <mergeCell ref="C12:F12"/>
    <mergeCell ref="B13:B14"/>
    <mergeCell ref="C13:C14"/>
    <mergeCell ref="D13:G13"/>
    <mergeCell ref="D110:F110"/>
    <mergeCell ref="D111:F111"/>
    <mergeCell ref="B16:G16"/>
    <mergeCell ref="B91:G91"/>
    <mergeCell ref="C109:F109"/>
    <mergeCell ref="B31:G31"/>
    <mergeCell ref="B46:G46"/>
    <mergeCell ref="B61:G61"/>
    <mergeCell ref="B76:G7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9.00390625" defaultRowHeight="12.75" customHeight="1"/>
  <cols>
    <col min="2" max="2" width="5.625" style="0" customWidth="1"/>
    <col min="3" max="3" width="30.625" style="0" customWidth="1"/>
    <col min="4" max="4" width="24.375" style="0" customWidth="1"/>
    <col min="5" max="5" width="15.00390625" style="0" customWidth="1"/>
    <col min="6" max="6" width="18.1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1" spans="7:10" ht="12.75" customHeight="1">
      <c r="G1" s="48"/>
      <c r="H1" s="48"/>
      <c r="I1" s="48"/>
      <c r="J1" s="48"/>
    </row>
    <row r="2" spans="7:10" ht="12.75" customHeight="1">
      <c r="G2" s="48"/>
      <c r="H2" s="48"/>
      <c r="I2" s="48"/>
      <c r="J2" s="48"/>
    </row>
    <row r="3" spans="7:10" ht="12.75" customHeight="1">
      <c r="G3" s="48"/>
      <c r="H3" s="48"/>
      <c r="I3" s="48"/>
      <c r="J3" s="48"/>
    </row>
    <row r="4" spans="7:10" ht="12.75">
      <c r="G4" s="48"/>
      <c r="H4" s="48" t="s">
        <v>1295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2" spans="2:10" ht="21">
      <c r="B12" s="122" t="s">
        <v>79</v>
      </c>
      <c r="C12" s="122"/>
      <c r="D12" s="122"/>
      <c r="E12" s="122"/>
      <c r="F12" s="122"/>
      <c r="G12" s="122"/>
      <c r="H12" s="122"/>
      <c r="I12" s="122"/>
      <c r="J12" s="122"/>
    </row>
    <row r="13" spans="2:10" ht="15">
      <c r="B13" s="123" t="s">
        <v>80</v>
      </c>
      <c r="C13" s="123"/>
      <c r="D13" s="123"/>
      <c r="E13" s="123"/>
      <c r="F13" s="123"/>
      <c r="G13" s="123"/>
      <c r="H13" s="123"/>
      <c r="I13" s="123"/>
      <c r="J13" s="123"/>
    </row>
    <row r="14" spans="2:10" ht="15">
      <c r="B14" s="123" t="s">
        <v>81</v>
      </c>
      <c r="C14" s="123"/>
      <c r="D14" s="123"/>
      <c r="E14" s="123"/>
      <c r="F14" s="123"/>
      <c r="G14" s="123"/>
      <c r="H14" s="123"/>
      <c r="I14" s="123"/>
      <c r="J14" s="123"/>
    </row>
    <row r="15" ht="13.5" thickBot="1">
      <c r="B15" s="13"/>
    </row>
    <row r="16" spans="2:10" ht="12.75">
      <c r="B16" s="132" t="s">
        <v>0</v>
      </c>
      <c r="C16" s="134" t="s">
        <v>3</v>
      </c>
      <c r="D16" s="134" t="s">
        <v>7</v>
      </c>
      <c r="E16" s="136" t="s">
        <v>4</v>
      </c>
      <c r="F16" s="28" t="s">
        <v>1</v>
      </c>
      <c r="G16" s="129" t="s">
        <v>82</v>
      </c>
      <c r="H16" s="130"/>
      <c r="I16" s="130"/>
      <c r="J16" s="131"/>
    </row>
    <row r="17" spans="2:10" ht="61.5" thickBot="1">
      <c r="B17" s="133"/>
      <c r="C17" s="135"/>
      <c r="D17" s="135"/>
      <c r="E17" s="137"/>
      <c r="F17" s="29" t="s">
        <v>5</v>
      </c>
      <c r="G17" s="30" t="s">
        <v>2</v>
      </c>
      <c r="H17" s="31" t="s">
        <v>83</v>
      </c>
      <c r="I17" s="32" t="s">
        <v>84</v>
      </c>
      <c r="J17" s="33" t="s">
        <v>85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15">
        <v>5</v>
      </c>
      <c r="G18" s="34">
        <v>6</v>
      </c>
      <c r="H18" s="3">
        <v>7</v>
      </c>
      <c r="I18" s="15">
        <v>8</v>
      </c>
      <c r="J18" s="35">
        <v>9</v>
      </c>
    </row>
    <row r="19" spans="2:10" ht="21">
      <c r="B19" s="139" t="s">
        <v>346</v>
      </c>
      <c r="C19" s="140"/>
      <c r="D19" s="140"/>
      <c r="E19" s="140"/>
      <c r="F19" s="140"/>
      <c r="G19" s="140"/>
      <c r="H19" s="140"/>
      <c r="I19" s="140"/>
      <c r="J19" s="141"/>
    </row>
    <row r="20" spans="2:10" ht="15">
      <c r="B20" s="142" t="s">
        <v>86</v>
      </c>
      <c r="C20" s="142"/>
      <c r="D20" s="142"/>
      <c r="E20" s="142"/>
      <c r="F20" s="142"/>
      <c r="G20" s="142"/>
      <c r="H20" s="142"/>
      <c r="I20" s="142"/>
      <c r="J20" s="142"/>
    </row>
    <row r="21" spans="2:19" ht="39">
      <c r="B21" s="4">
        <v>1</v>
      </c>
      <c r="C21" s="20" t="s">
        <v>347</v>
      </c>
      <c r="D21" s="20"/>
      <c r="E21" s="21" t="s">
        <v>348</v>
      </c>
      <c r="F21" s="23" t="s">
        <v>349</v>
      </c>
      <c r="G21" s="26">
        <v>1</v>
      </c>
      <c r="H21" s="27">
        <v>118</v>
      </c>
      <c r="I21" s="26">
        <v>118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22">G21</f>
        <v>1</v>
      </c>
      <c r="O21" s="6">
        <f t="shared" si="0"/>
        <v>118</v>
      </c>
      <c r="P21" s="6">
        <f t="shared" si="0"/>
        <v>118</v>
      </c>
      <c r="Q21" s="6">
        <f t="shared" si="0"/>
        <v>0</v>
      </c>
      <c r="R21" s="6">
        <v>1</v>
      </c>
      <c r="S21" s="6">
        <v>118</v>
      </c>
    </row>
    <row r="22" spans="2:19" ht="27" thickBot="1">
      <c r="B22" s="4">
        <v>2</v>
      </c>
      <c r="C22" s="20" t="s">
        <v>350</v>
      </c>
      <c r="D22" s="20"/>
      <c r="E22" s="21" t="s">
        <v>348</v>
      </c>
      <c r="F22" s="23" t="s">
        <v>351</v>
      </c>
      <c r="G22" s="26">
        <v>1</v>
      </c>
      <c r="H22" s="27">
        <v>1373</v>
      </c>
      <c r="I22" s="26">
        <v>1373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1373</v>
      </c>
      <c r="P22" s="6">
        <f t="shared" si="0"/>
        <v>1373</v>
      </c>
      <c r="Q22" s="6">
        <f t="shared" si="0"/>
        <v>0</v>
      </c>
      <c r="R22" s="6">
        <v>1</v>
      </c>
      <c r="S22" s="6">
        <v>1373</v>
      </c>
    </row>
    <row r="23" spans="2:10" ht="27" thickBot="1">
      <c r="B23" s="9"/>
      <c r="C23" s="10" t="s">
        <v>352</v>
      </c>
      <c r="D23" s="10"/>
      <c r="E23" s="19" t="s">
        <v>6</v>
      </c>
      <c r="F23" s="24" t="s">
        <v>6</v>
      </c>
      <c r="G23" s="27">
        <f>SUM(Гайдош!N21:N22)</f>
        <v>2</v>
      </c>
      <c r="H23" s="26">
        <f>SUM(Гайдош!O21:O22)</f>
        <v>1491</v>
      </c>
      <c r="I23" s="26">
        <f>SUM(Гайдош!P21:P22)</f>
        <v>1491</v>
      </c>
      <c r="J23" s="26">
        <f>SUM(Гайдош!Q21:Q22)</f>
        <v>0</v>
      </c>
    </row>
    <row r="24" spans="2:10" ht="15">
      <c r="B24" s="142" t="s">
        <v>90</v>
      </c>
      <c r="C24" s="142"/>
      <c r="D24" s="142"/>
      <c r="E24" s="142"/>
      <c r="F24" s="142"/>
      <c r="G24" s="142"/>
      <c r="H24" s="142"/>
      <c r="I24" s="142"/>
      <c r="J24" s="142"/>
    </row>
    <row r="25" spans="2:19" ht="26.25">
      <c r="B25" s="4">
        <v>3</v>
      </c>
      <c r="C25" s="20" t="s">
        <v>24</v>
      </c>
      <c r="D25" s="20"/>
      <c r="E25" s="21" t="s">
        <v>25</v>
      </c>
      <c r="F25" s="23" t="s">
        <v>353</v>
      </c>
      <c r="G25" s="26">
        <v>1</v>
      </c>
      <c r="H25" s="27">
        <v>250</v>
      </c>
      <c r="I25" s="26">
        <v>125</v>
      </c>
      <c r="J25" s="26">
        <v>125</v>
      </c>
      <c r="K25" s="25">
        <v>1</v>
      </c>
      <c r="L25" s="8" t="e">
        <f>#REF!</f>
        <v>#REF!</v>
      </c>
      <c r="M25" s="6" t="e">
        <f>#REF!</f>
        <v>#REF!</v>
      </c>
      <c r="N25" s="5">
        <f aca="true" t="shared" si="1" ref="N25:Q60">G25</f>
        <v>1</v>
      </c>
      <c r="O25" s="6">
        <f t="shared" si="1"/>
        <v>250</v>
      </c>
      <c r="P25" s="6">
        <f t="shared" si="1"/>
        <v>125</v>
      </c>
      <c r="Q25" s="6">
        <f t="shared" si="1"/>
        <v>125</v>
      </c>
      <c r="R25" s="6">
        <v>1</v>
      </c>
      <c r="S25" s="6">
        <v>250</v>
      </c>
    </row>
    <row r="26" spans="2:19" ht="26.25">
      <c r="B26" s="4">
        <v>4</v>
      </c>
      <c r="C26" s="20" t="s">
        <v>354</v>
      </c>
      <c r="D26" s="20"/>
      <c r="E26" s="21" t="s">
        <v>28</v>
      </c>
      <c r="F26" s="23" t="s">
        <v>355</v>
      </c>
      <c r="G26" s="26">
        <v>2</v>
      </c>
      <c r="H26" s="27">
        <v>12</v>
      </c>
      <c r="I26" s="26">
        <v>6</v>
      </c>
      <c r="J26" s="26">
        <v>6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1"/>
        <v>2</v>
      </c>
      <c r="O26" s="6">
        <f t="shared" si="1"/>
        <v>12</v>
      </c>
      <c r="P26" s="6">
        <f t="shared" si="1"/>
        <v>6</v>
      </c>
      <c r="Q26" s="6">
        <f t="shared" si="1"/>
        <v>6</v>
      </c>
      <c r="R26" s="6">
        <v>2</v>
      </c>
      <c r="S26" s="6">
        <v>12</v>
      </c>
    </row>
    <row r="27" spans="2:19" ht="26.25">
      <c r="B27" s="4">
        <v>5</v>
      </c>
      <c r="C27" s="20" t="s">
        <v>356</v>
      </c>
      <c r="D27" s="20"/>
      <c r="E27" s="21" t="s">
        <v>28</v>
      </c>
      <c r="F27" s="23" t="s">
        <v>357</v>
      </c>
      <c r="G27" s="26">
        <v>1</v>
      </c>
      <c r="H27" s="27">
        <v>29</v>
      </c>
      <c r="I27" s="26">
        <v>15</v>
      </c>
      <c r="J27" s="26">
        <v>14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29</v>
      </c>
      <c r="P27" s="6">
        <f t="shared" si="1"/>
        <v>15</v>
      </c>
      <c r="Q27" s="6">
        <f t="shared" si="1"/>
        <v>14</v>
      </c>
      <c r="R27" s="6">
        <v>1</v>
      </c>
      <c r="S27" s="6">
        <v>29</v>
      </c>
    </row>
    <row r="28" spans="2:19" ht="26.25">
      <c r="B28" s="4">
        <v>6</v>
      </c>
      <c r="C28" s="20" t="s">
        <v>358</v>
      </c>
      <c r="D28" s="20"/>
      <c r="E28" s="21" t="s">
        <v>28</v>
      </c>
      <c r="F28" s="23" t="s">
        <v>359</v>
      </c>
      <c r="G28" s="26">
        <v>1</v>
      </c>
      <c r="H28" s="27">
        <v>70</v>
      </c>
      <c r="I28" s="26">
        <v>35</v>
      </c>
      <c r="J28" s="26">
        <v>35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70</v>
      </c>
      <c r="P28" s="6">
        <f t="shared" si="1"/>
        <v>35</v>
      </c>
      <c r="Q28" s="6">
        <f t="shared" si="1"/>
        <v>35</v>
      </c>
      <c r="R28" s="6">
        <v>1</v>
      </c>
      <c r="S28" s="6">
        <v>70</v>
      </c>
    </row>
    <row r="29" spans="2:19" ht="26.25">
      <c r="B29" s="4">
        <v>7</v>
      </c>
      <c r="C29" s="20" t="s">
        <v>360</v>
      </c>
      <c r="D29" s="20"/>
      <c r="E29" s="21" t="s">
        <v>28</v>
      </c>
      <c r="F29" s="23" t="s">
        <v>361</v>
      </c>
      <c r="G29" s="26">
        <v>1</v>
      </c>
      <c r="H29" s="27">
        <v>3</v>
      </c>
      <c r="I29" s="26">
        <v>2</v>
      </c>
      <c r="J29" s="26">
        <v>1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3</v>
      </c>
      <c r="P29" s="6">
        <f t="shared" si="1"/>
        <v>2</v>
      </c>
      <c r="Q29" s="6">
        <f t="shared" si="1"/>
        <v>1</v>
      </c>
      <c r="R29" s="6">
        <v>1</v>
      </c>
      <c r="S29" s="6">
        <v>3</v>
      </c>
    </row>
    <row r="30" spans="2:19" ht="26.25">
      <c r="B30" s="4">
        <v>8</v>
      </c>
      <c r="C30" s="20" t="s">
        <v>362</v>
      </c>
      <c r="D30" s="20"/>
      <c r="E30" s="21" t="s">
        <v>28</v>
      </c>
      <c r="F30" s="23" t="s">
        <v>363</v>
      </c>
      <c r="G30" s="26">
        <v>2</v>
      </c>
      <c r="H30" s="27">
        <v>4</v>
      </c>
      <c r="I30" s="26">
        <v>2</v>
      </c>
      <c r="J30" s="26">
        <v>2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2</v>
      </c>
      <c r="O30" s="6">
        <f t="shared" si="1"/>
        <v>4</v>
      </c>
      <c r="P30" s="6">
        <f t="shared" si="1"/>
        <v>2</v>
      </c>
      <c r="Q30" s="6">
        <f t="shared" si="1"/>
        <v>2</v>
      </c>
      <c r="R30" s="6">
        <v>2</v>
      </c>
      <c r="S30" s="6">
        <v>4</v>
      </c>
    </row>
    <row r="31" spans="2:19" ht="26.25">
      <c r="B31" s="4">
        <v>9</v>
      </c>
      <c r="C31" s="20" t="s">
        <v>364</v>
      </c>
      <c r="D31" s="20"/>
      <c r="E31" s="21" t="s">
        <v>28</v>
      </c>
      <c r="F31" s="23" t="s">
        <v>365</v>
      </c>
      <c r="G31" s="26">
        <v>7</v>
      </c>
      <c r="H31" s="27">
        <v>63</v>
      </c>
      <c r="I31" s="26">
        <v>35</v>
      </c>
      <c r="J31" s="26">
        <v>28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7</v>
      </c>
      <c r="O31" s="6">
        <f t="shared" si="1"/>
        <v>63</v>
      </c>
      <c r="P31" s="6">
        <f t="shared" si="1"/>
        <v>35</v>
      </c>
      <c r="Q31" s="6">
        <f t="shared" si="1"/>
        <v>28</v>
      </c>
      <c r="R31" s="6">
        <v>7</v>
      </c>
      <c r="S31" s="6">
        <v>63</v>
      </c>
    </row>
    <row r="32" spans="2:19" ht="26.25">
      <c r="B32" s="4">
        <v>10</v>
      </c>
      <c r="C32" s="20" t="s">
        <v>366</v>
      </c>
      <c r="D32" s="20"/>
      <c r="E32" s="21" t="s">
        <v>28</v>
      </c>
      <c r="F32" s="23" t="s">
        <v>367</v>
      </c>
      <c r="G32" s="26">
        <v>1</v>
      </c>
      <c r="H32" s="27">
        <v>13</v>
      </c>
      <c r="I32" s="26">
        <v>7</v>
      </c>
      <c r="J32" s="26">
        <v>6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13</v>
      </c>
      <c r="P32" s="6">
        <f t="shared" si="1"/>
        <v>7</v>
      </c>
      <c r="Q32" s="6">
        <f t="shared" si="1"/>
        <v>6</v>
      </c>
      <c r="R32" s="6">
        <v>1</v>
      </c>
      <c r="S32" s="6">
        <v>13</v>
      </c>
    </row>
    <row r="33" spans="2:19" ht="26.25">
      <c r="B33" s="4">
        <v>11</v>
      </c>
      <c r="C33" s="20" t="s">
        <v>368</v>
      </c>
      <c r="D33" s="20"/>
      <c r="E33" s="21" t="s">
        <v>28</v>
      </c>
      <c r="F33" s="23" t="s">
        <v>369</v>
      </c>
      <c r="G33" s="26">
        <v>1</v>
      </c>
      <c r="H33" s="27">
        <v>4</v>
      </c>
      <c r="I33" s="26">
        <v>2</v>
      </c>
      <c r="J33" s="26">
        <v>2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4</v>
      </c>
      <c r="P33" s="6">
        <f t="shared" si="1"/>
        <v>2</v>
      </c>
      <c r="Q33" s="6">
        <f t="shared" si="1"/>
        <v>2</v>
      </c>
      <c r="R33" s="6">
        <v>1</v>
      </c>
      <c r="S33" s="6">
        <v>4</v>
      </c>
    </row>
    <row r="34" spans="2:19" ht="26.25">
      <c r="B34" s="4">
        <v>12</v>
      </c>
      <c r="C34" s="20" t="s">
        <v>370</v>
      </c>
      <c r="D34" s="20"/>
      <c r="E34" s="21" t="s">
        <v>28</v>
      </c>
      <c r="F34" s="23" t="s">
        <v>371</v>
      </c>
      <c r="G34" s="26">
        <v>1</v>
      </c>
      <c r="H34" s="27">
        <v>83</v>
      </c>
      <c r="I34" s="26">
        <v>42</v>
      </c>
      <c r="J34" s="26">
        <v>41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83</v>
      </c>
      <c r="P34" s="6">
        <f t="shared" si="1"/>
        <v>42</v>
      </c>
      <c r="Q34" s="6">
        <f t="shared" si="1"/>
        <v>41</v>
      </c>
      <c r="R34" s="6">
        <v>1</v>
      </c>
      <c r="S34" s="6">
        <v>83</v>
      </c>
    </row>
    <row r="35" spans="2:19" ht="26.25">
      <c r="B35" s="4">
        <v>13</v>
      </c>
      <c r="C35" s="20" t="s">
        <v>132</v>
      </c>
      <c r="D35" s="20"/>
      <c r="E35" s="21" t="s">
        <v>28</v>
      </c>
      <c r="F35" s="23" t="s">
        <v>372</v>
      </c>
      <c r="G35" s="26">
        <v>1</v>
      </c>
      <c r="H35" s="27">
        <v>45</v>
      </c>
      <c r="I35" s="26">
        <v>23</v>
      </c>
      <c r="J35" s="26">
        <v>22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45</v>
      </c>
      <c r="P35" s="6">
        <f t="shared" si="1"/>
        <v>23</v>
      </c>
      <c r="Q35" s="6">
        <f t="shared" si="1"/>
        <v>22</v>
      </c>
      <c r="R35" s="6">
        <v>1</v>
      </c>
      <c r="S35" s="6">
        <v>45</v>
      </c>
    </row>
    <row r="36" spans="2:19" ht="26.25">
      <c r="B36" s="4">
        <v>14</v>
      </c>
      <c r="C36" s="20" t="s">
        <v>373</v>
      </c>
      <c r="D36" s="20"/>
      <c r="E36" s="21" t="s">
        <v>28</v>
      </c>
      <c r="F36" s="23" t="s">
        <v>374</v>
      </c>
      <c r="G36" s="26">
        <v>1</v>
      </c>
      <c r="H36" s="27">
        <v>8</v>
      </c>
      <c r="I36" s="26">
        <v>4</v>
      </c>
      <c r="J36" s="26">
        <v>4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8</v>
      </c>
      <c r="P36" s="6">
        <f t="shared" si="1"/>
        <v>4</v>
      </c>
      <c r="Q36" s="6">
        <f t="shared" si="1"/>
        <v>4</v>
      </c>
      <c r="R36" s="6">
        <v>1</v>
      </c>
      <c r="S36" s="6">
        <v>8</v>
      </c>
    </row>
    <row r="37" spans="2:19" ht="26.25">
      <c r="B37" s="4">
        <v>15</v>
      </c>
      <c r="C37" s="20" t="s">
        <v>375</v>
      </c>
      <c r="D37" s="20"/>
      <c r="E37" s="21" t="s">
        <v>28</v>
      </c>
      <c r="F37" s="23" t="s">
        <v>376</v>
      </c>
      <c r="G37" s="26">
        <v>2</v>
      </c>
      <c r="H37" s="27">
        <v>2</v>
      </c>
      <c r="I37" s="26">
        <v>2</v>
      </c>
      <c r="J37" s="26"/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2</v>
      </c>
      <c r="O37" s="6">
        <f t="shared" si="1"/>
        <v>2</v>
      </c>
      <c r="P37" s="6">
        <f t="shared" si="1"/>
        <v>2</v>
      </c>
      <c r="Q37" s="6">
        <f t="shared" si="1"/>
        <v>0</v>
      </c>
      <c r="R37" s="6">
        <v>2</v>
      </c>
      <c r="S37" s="6">
        <v>2</v>
      </c>
    </row>
    <row r="38" spans="2:19" ht="26.25">
      <c r="B38" s="4">
        <v>16</v>
      </c>
      <c r="C38" s="20" t="s">
        <v>377</v>
      </c>
      <c r="D38" s="20"/>
      <c r="E38" s="21" t="s">
        <v>28</v>
      </c>
      <c r="F38" s="23" t="s">
        <v>378</v>
      </c>
      <c r="G38" s="26">
        <v>1</v>
      </c>
      <c r="H38" s="27">
        <v>7</v>
      </c>
      <c r="I38" s="26">
        <v>4</v>
      </c>
      <c r="J38" s="26">
        <v>3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7</v>
      </c>
      <c r="P38" s="6">
        <f t="shared" si="1"/>
        <v>4</v>
      </c>
      <c r="Q38" s="6">
        <f t="shared" si="1"/>
        <v>3</v>
      </c>
      <c r="R38" s="6">
        <v>1</v>
      </c>
      <c r="S38" s="6">
        <v>7</v>
      </c>
    </row>
    <row r="39" spans="2:19" ht="26.25">
      <c r="B39" s="4">
        <v>17</v>
      </c>
      <c r="C39" s="20" t="s">
        <v>379</v>
      </c>
      <c r="D39" s="20"/>
      <c r="E39" s="21" t="s">
        <v>28</v>
      </c>
      <c r="F39" s="23" t="s">
        <v>380</v>
      </c>
      <c r="G39" s="26">
        <v>1</v>
      </c>
      <c r="H39" s="27">
        <v>7</v>
      </c>
      <c r="I39" s="26">
        <v>4</v>
      </c>
      <c r="J39" s="26">
        <v>3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7</v>
      </c>
      <c r="P39" s="6">
        <f t="shared" si="1"/>
        <v>4</v>
      </c>
      <c r="Q39" s="6">
        <f t="shared" si="1"/>
        <v>3</v>
      </c>
      <c r="R39" s="6">
        <v>1</v>
      </c>
      <c r="S39" s="6">
        <v>7</v>
      </c>
    </row>
    <row r="40" spans="2:19" ht="26.25">
      <c r="B40" s="4">
        <v>18</v>
      </c>
      <c r="C40" s="20" t="s">
        <v>381</v>
      </c>
      <c r="D40" s="20"/>
      <c r="E40" s="21" t="s">
        <v>28</v>
      </c>
      <c r="F40" s="23" t="s">
        <v>382</v>
      </c>
      <c r="G40" s="26">
        <v>3</v>
      </c>
      <c r="H40" s="27">
        <v>3</v>
      </c>
      <c r="I40" s="26">
        <v>3</v>
      </c>
      <c r="J40" s="26"/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3</v>
      </c>
      <c r="O40" s="6">
        <f t="shared" si="1"/>
        <v>3</v>
      </c>
      <c r="P40" s="6">
        <f t="shared" si="1"/>
        <v>3</v>
      </c>
      <c r="Q40" s="6">
        <f t="shared" si="1"/>
        <v>0</v>
      </c>
      <c r="R40" s="6">
        <v>3</v>
      </c>
      <c r="S40" s="6">
        <v>3</v>
      </c>
    </row>
    <row r="41" spans="2:19" ht="26.25">
      <c r="B41" s="4">
        <v>19</v>
      </c>
      <c r="C41" s="20" t="s">
        <v>383</v>
      </c>
      <c r="D41" s="20"/>
      <c r="E41" s="21" t="s">
        <v>28</v>
      </c>
      <c r="F41" s="23" t="s">
        <v>384</v>
      </c>
      <c r="G41" s="26">
        <v>1</v>
      </c>
      <c r="H41" s="27">
        <v>2</v>
      </c>
      <c r="I41" s="26">
        <v>1</v>
      </c>
      <c r="J41" s="26">
        <v>1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2</v>
      </c>
      <c r="P41" s="6">
        <f t="shared" si="1"/>
        <v>1</v>
      </c>
      <c r="Q41" s="6">
        <f t="shared" si="1"/>
        <v>1</v>
      </c>
      <c r="R41" s="6">
        <v>1</v>
      </c>
      <c r="S41" s="6">
        <v>2</v>
      </c>
    </row>
    <row r="42" spans="2:19" ht="26.25">
      <c r="B42" s="4">
        <v>20</v>
      </c>
      <c r="C42" s="20" t="s">
        <v>385</v>
      </c>
      <c r="D42" s="20"/>
      <c r="E42" s="21" t="s">
        <v>28</v>
      </c>
      <c r="F42" s="23" t="s">
        <v>386</v>
      </c>
      <c r="G42" s="26">
        <v>1</v>
      </c>
      <c r="H42" s="27">
        <v>200</v>
      </c>
      <c r="I42" s="26">
        <v>100</v>
      </c>
      <c r="J42" s="26">
        <v>100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200</v>
      </c>
      <c r="P42" s="6">
        <f t="shared" si="1"/>
        <v>100</v>
      </c>
      <c r="Q42" s="6">
        <f t="shared" si="1"/>
        <v>100</v>
      </c>
      <c r="R42" s="6">
        <v>1</v>
      </c>
      <c r="S42" s="6">
        <v>200</v>
      </c>
    </row>
    <row r="43" spans="2:19" ht="26.25">
      <c r="B43" s="4">
        <v>21</v>
      </c>
      <c r="C43" s="20" t="s">
        <v>387</v>
      </c>
      <c r="D43" s="20"/>
      <c r="E43" s="21" t="s">
        <v>28</v>
      </c>
      <c r="F43" s="23" t="s">
        <v>388</v>
      </c>
      <c r="G43" s="26">
        <v>1</v>
      </c>
      <c r="H43" s="27">
        <v>30</v>
      </c>
      <c r="I43" s="26">
        <v>15</v>
      </c>
      <c r="J43" s="26">
        <v>15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30</v>
      </c>
      <c r="P43" s="6">
        <f t="shared" si="1"/>
        <v>15</v>
      </c>
      <c r="Q43" s="6">
        <f t="shared" si="1"/>
        <v>15</v>
      </c>
      <c r="R43" s="6">
        <v>1</v>
      </c>
      <c r="S43" s="6">
        <v>30</v>
      </c>
    </row>
    <row r="44" spans="2:19" ht="26.25">
      <c r="B44" s="4">
        <v>22</v>
      </c>
      <c r="C44" s="20" t="s">
        <v>389</v>
      </c>
      <c r="D44" s="20"/>
      <c r="E44" s="21" t="s">
        <v>28</v>
      </c>
      <c r="F44" s="23" t="s">
        <v>390</v>
      </c>
      <c r="G44" s="26">
        <v>1</v>
      </c>
      <c r="H44" s="27">
        <v>6</v>
      </c>
      <c r="I44" s="26">
        <v>3</v>
      </c>
      <c r="J44" s="26">
        <v>3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6</v>
      </c>
      <c r="P44" s="6">
        <f t="shared" si="1"/>
        <v>3</v>
      </c>
      <c r="Q44" s="6">
        <f t="shared" si="1"/>
        <v>3</v>
      </c>
      <c r="R44" s="6">
        <v>1</v>
      </c>
      <c r="S44" s="6">
        <v>6</v>
      </c>
    </row>
    <row r="45" spans="2:19" ht="26.25">
      <c r="B45" s="4">
        <v>23</v>
      </c>
      <c r="C45" s="20" t="s">
        <v>391</v>
      </c>
      <c r="D45" s="20"/>
      <c r="E45" s="21" t="s">
        <v>28</v>
      </c>
      <c r="F45" s="23" t="s">
        <v>392</v>
      </c>
      <c r="G45" s="26">
        <v>2</v>
      </c>
      <c r="H45" s="27">
        <v>36</v>
      </c>
      <c r="I45" s="26">
        <v>18</v>
      </c>
      <c r="J45" s="26">
        <v>18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2</v>
      </c>
      <c r="O45" s="6">
        <f t="shared" si="1"/>
        <v>36</v>
      </c>
      <c r="P45" s="6">
        <f t="shared" si="1"/>
        <v>18</v>
      </c>
      <c r="Q45" s="6">
        <f t="shared" si="1"/>
        <v>18</v>
      </c>
      <c r="R45" s="6">
        <v>2</v>
      </c>
      <c r="S45" s="6">
        <v>36</v>
      </c>
    </row>
    <row r="46" spans="2:19" ht="26.25">
      <c r="B46" s="4">
        <v>24</v>
      </c>
      <c r="C46" s="20" t="s">
        <v>393</v>
      </c>
      <c r="D46" s="20"/>
      <c r="E46" s="21" t="s">
        <v>28</v>
      </c>
      <c r="F46" s="23" t="s">
        <v>394</v>
      </c>
      <c r="G46" s="26">
        <v>3</v>
      </c>
      <c r="H46" s="27">
        <v>27</v>
      </c>
      <c r="I46" s="26">
        <v>15</v>
      </c>
      <c r="J46" s="26">
        <v>12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3</v>
      </c>
      <c r="O46" s="6">
        <f t="shared" si="1"/>
        <v>27</v>
      </c>
      <c r="P46" s="6">
        <f t="shared" si="1"/>
        <v>15</v>
      </c>
      <c r="Q46" s="6">
        <f t="shared" si="1"/>
        <v>12</v>
      </c>
      <c r="R46" s="6">
        <v>3</v>
      </c>
      <c r="S46" s="6">
        <v>27</v>
      </c>
    </row>
    <row r="47" spans="2:19" ht="26.25">
      <c r="B47" s="4">
        <v>25</v>
      </c>
      <c r="C47" s="20" t="s">
        <v>395</v>
      </c>
      <c r="D47" s="20"/>
      <c r="E47" s="21" t="s">
        <v>28</v>
      </c>
      <c r="F47" s="23" t="s">
        <v>396</v>
      </c>
      <c r="G47" s="26">
        <v>1</v>
      </c>
      <c r="H47" s="27">
        <v>1</v>
      </c>
      <c r="I47" s="26">
        <v>1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1</v>
      </c>
      <c r="P47" s="6">
        <f t="shared" si="1"/>
        <v>1</v>
      </c>
      <c r="Q47" s="6">
        <f t="shared" si="1"/>
        <v>0</v>
      </c>
      <c r="R47" s="6">
        <v>1</v>
      </c>
      <c r="S47" s="6">
        <v>1</v>
      </c>
    </row>
    <row r="48" spans="2:19" ht="26.25">
      <c r="B48" s="4">
        <v>26</v>
      </c>
      <c r="C48" s="20" t="s">
        <v>397</v>
      </c>
      <c r="D48" s="20"/>
      <c r="E48" s="21" t="s">
        <v>28</v>
      </c>
      <c r="F48" s="23" t="s">
        <v>398</v>
      </c>
      <c r="G48" s="26">
        <v>1</v>
      </c>
      <c r="H48" s="27">
        <v>10</v>
      </c>
      <c r="I48" s="26">
        <v>5</v>
      </c>
      <c r="J48" s="26">
        <v>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10</v>
      </c>
      <c r="P48" s="6">
        <f t="shared" si="1"/>
        <v>5</v>
      </c>
      <c r="Q48" s="6">
        <f t="shared" si="1"/>
        <v>5</v>
      </c>
      <c r="R48" s="6">
        <v>1</v>
      </c>
      <c r="S48" s="6">
        <v>10</v>
      </c>
    </row>
    <row r="49" spans="2:19" ht="26.25">
      <c r="B49" s="4">
        <v>27</v>
      </c>
      <c r="C49" s="20" t="s">
        <v>399</v>
      </c>
      <c r="D49" s="20"/>
      <c r="E49" s="21" t="s">
        <v>28</v>
      </c>
      <c r="F49" s="23" t="s">
        <v>400</v>
      </c>
      <c r="G49" s="26">
        <v>2</v>
      </c>
      <c r="H49" s="27">
        <v>30</v>
      </c>
      <c r="I49" s="26">
        <v>16</v>
      </c>
      <c r="J49" s="26">
        <v>14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2</v>
      </c>
      <c r="O49" s="6">
        <f t="shared" si="1"/>
        <v>30</v>
      </c>
      <c r="P49" s="6">
        <f t="shared" si="1"/>
        <v>16</v>
      </c>
      <c r="Q49" s="6">
        <f t="shared" si="1"/>
        <v>14</v>
      </c>
      <c r="R49" s="6">
        <v>2</v>
      </c>
      <c r="S49" s="6">
        <v>30</v>
      </c>
    </row>
    <row r="50" spans="2:19" ht="26.25">
      <c r="B50" s="4">
        <v>28</v>
      </c>
      <c r="C50" s="20" t="s">
        <v>401</v>
      </c>
      <c r="D50" s="20"/>
      <c r="E50" s="21" t="s">
        <v>28</v>
      </c>
      <c r="F50" s="23" t="s">
        <v>402</v>
      </c>
      <c r="G50" s="26">
        <v>1</v>
      </c>
      <c r="H50" s="27">
        <v>2</v>
      </c>
      <c r="I50" s="26">
        <v>1</v>
      </c>
      <c r="J50" s="26">
        <v>1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2</v>
      </c>
      <c r="P50" s="6">
        <f t="shared" si="1"/>
        <v>1</v>
      </c>
      <c r="Q50" s="6">
        <f t="shared" si="1"/>
        <v>1</v>
      </c>
      <c r="R50" s="6">
        <v>1</v>
      </c>
      <c r="S50" s="6">
        <v>2</v>
      </c>
    </row>
    <row r="51" spans="2:19" ht="26.25">
      <c r="B51" s="4">
        <v>29</v>
      </c>
      <c r="C51" s="20" t="s">
        <v>403</v>
      </c>
      <c r="D51" s="20"/>
      <c r="E51" s="21" t="s">
        <v>28</v>
      </c>
      <c r="F51" s="23" t="s">
        <v>404</v>
      </c>
      <c r="G51" s="26">
        <v>1</v>
      </c>
      <c r="H51" s="27">
        <v>45</v>
      </c>
      <c r="I51" s="26">
        <v>23</v>
      </c>
      <c r="J51" s="26">
        <v>22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45</v>
      </c>
      <c r="P51" s="6">
        <f t="shared" si="1"/>
        <v>23</v>
      </c>
      <c r="Q51" s="6">
        <f t="shared" si="1"/>
        <v>22</v>
      </c>
      <c r="R51" s="6">
        <v>1</v>
      </c>
      <c r="S51" s="6">
        <v>45</v>
      </c>
    </row>
    <row r="52" spans="2:19" ht="26.25">
      <c r="B52" s="4">
        <v>30</v>
      </c>
      <c r="C52" s="20" t="s">
        <v>405</v>
      </c>
      <c r="D52" s="20"/>
      <c r="E52" s="21" t="s">
        <v>28</v>
      </c>
      <c r="F52" s="23" t="s">
        <v>406</v>
      </c>
      <c r="G52" s="26">
        <v>1</v>
      </c>
      <c r="H52" s="27">
        <v>495</v>
      </c>
      <c r="I52" s="26">
        <v>248</v>
      </c>
      <c r="J52" s="26">
        <v>247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495</v>
      </c>
      <c r="P52" s="6">
        <f t="shared" si="1"/>
        <v>248</v>
      </c>
      <c r="Q52" s="6">
        <f t="shared" si="1"/>
        <v>247</v>
      </c>
      <c r="R52" s="6">
        <v>1</v>
      </c>
      <c r="S52" s="6">
        <v>495</v>
      </c>
    </row>
    <row r="53" spans="2:19" ht="26.25">
      <c r="B53" s="4">
        <v>31</v>
      </c>
      <c r="C53" s="20" t="s">
        <v>407</v>
      </c>
      <c r="D53" s="20"/>
      <c r="E53" s="21" t="s">
        <v>28</v>
      </c>
      <c r="F53" s="23" t="s">
        <v>408</v>
      </c>
      <c r="G53" s="26">
        <v>1</v>
      </c>
      <c r="H53" s="27">
        <v>25</v>
      </c>
      <c r="I53" s="26">
        <v>13</v>
      </c>
      <c r="J53" s="26">
        <v>12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1"/>
        <v>1</v>
      </c>
      <c r="O53" s="6">
        <f t="shared" si="1"/>
        <v>25</v>
      </c>
      <c r="P53" s="6">
        <f t="shared" si="1"/>
        <v>13</v>
      </c>
      <c r="Q53" s="6">
        <f t="shared" si="1"/>
        <v>12</v>
      </c>
      <c r="R53" s="6">
        <v>1</v>
      </c>
      <c r="S53" s="6">
        <v>25</v>
      </c>
    </row>
    <row r="54" spans="2:19" ht="26.25">
      <c r="B54" s="4">
        <v>32</v>
      </c>
      <c r="C54" s="20" t="s">
        <v>300</v>
      </c>
      <c r="D54" s="20"/>
      <c r="E54" s="21" t="s">
        <v>28</v>
      </c>
      <c r="F54" s="23" t="s">
        <v>409</v>
      </c>
      <c r="G54" s="26">
        <v>2</v>
      </c>
      <c r="H54" s="27">
        <v>32</v>
      </c>
      <c r="I54" s="26">
        <v>16</v>
      </c>
      <c r="J54" s="26">
        <v>16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1"/>
        <v>2</v>
      </c>
      <c r="O54" s="6">
        <f t="shared" si="1"/>
        <v>32</v>
      </c>
      <c r="P54" s="6">
        <f t="shared" si="1"/>
        <v>16</v>
      </c>
      <c r="Q54" s="6">
        <f t="shared" si="1"/>
        <v>16</v>
      </c>
      <c r="R54" s="6">
        <v>2</v>
      </c>
      <c r="S54" s="6">
        <v>32</v>
      </c>
    </row>
    <row r="55" spans="2:19" ht="26.25">
      <c r="B55" s="4">
        <v>33</v>
      </c>
      <c r="C55" s="20" t="s">
        <v>410</v>
      </c>
      <c r="D55" s="20"/>
      <c r="E55" s="21" t="s">
        <v>28</v>
      </c>
      <c r="F55" s="23" t="s">
        <v>411</v>
      </c>
      <c r="G55" s="26">
        <v>1</v>
      </c>
      <c r="H55" s="27">
        <v>41</v>
      </c>
      <c r="I55" s="26">
        <v>21</v>
      </c>
      <c r="J55" s="26">
        <v>20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1"/>
        <v>1</v>
      </c>
      <c r="O55" s="6">
        <f t="shared" si="1"/>
        <v>41</v>
      </c>
      <c r="P55" s="6">
        <f t="shared" si="1"/>
        <v>21</v>
      </c>
      <c r="Q55" s="6">
        <f t="shared" si="1"/>
        <v>20</v>
      </c>
      <c r="R55" s="6">
        <v>1</v>
      </c>
      <c r="S55" s="6">
        <v>41</v>
      </c>
    </row>
    <row r="56" spans="2:19" ht="26.25">
      <c r="B56" s="4">
        <v>34</v>
      </c>
      <c r="C56" s="20" t="s">
        <v>412</v>
      </c>
      <c r="D56" s="20"/>
      <c r="E56" s="21" t="s">
        <v>28</v>
      </c>
      <c r="F56" s="23" t="s">
        <v>413</v>
      </c>
      <c r="G56" s="26">
        <v>2</v>
      </c>
      <c r="H56" s="27">
        <v>12</v>
      </c>
      <c r="I56" s="26">
        <v>6</v>
      </c>
      <c r="J56" s="26">
        <v>6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1"/>
        <v>2</v>
      </c>
      <c r="O56" s="6">
        <f t="shared" si="1"/>
        <v>12</v>
      </c>
      <c r="P56" s="6">
        <f t="shared" si="1"/>
        <v>6</v>
      </c>
      <c r="Q56" s="6">
        <f t="shared" si="1"/>
        <v>6</v>
      </c>
      <c r="R56" s="6">
        <v>2</v>
      </c>
      <c r="S56" s="6">
        <v>12</v>
      </c>
    </row>
    <row r="57" spans="2:19" ht="26.25">
      <c r="B57" s="4">
        <v>35</v>
      </c>
      <c r="C57" s="20" t="s">
        <v>414</v>
      </c>
      <c r="D57" s="20"/>
      <c r="E57" s="21" t="s">
        <v>28</v>
      </c>
      <c r="F57" s="23" t="s">
        <v>415</v>
      </c>
      <c r="G57" s="26">
        <v>1</v>
      </c>
      <c r="H57" s="27">
        <v>47</v>
      </c>
      <c r="I57" s="26">
        <v>24</v>
      </c>
      <c r="J57" s="26">
        <v>23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1"/>
        <v>1</v>
      </c>
      <c r="O57" s="6">
        <f t="shared" si="1"/>
        <v>47</v>
      </c>
      <c r="P57" s="6">
        <f t="shared" si="1"/>
        <v>24</v>
      </c>
      <c r="Q57" s="6">
        <f t="shared" si="1"/>
        <v>23</v>
      </c>
      <c r="R57" s="6">
        <v>1</v>
      </c>
      <c r="S57" s="6">
        <v>47</v>
      </c>
    </row>
    <row r="58" spans="2:19" ht="26.25">
      <c r="B58" s="4">
        <v>36</v>
      </c>
      <c r="C58" s="20" t="s">
        <v>416</v>
      </c>
      <c r="D58" s="20"/>
      <c r="E58" s="21" t="s">
        <v>28</v>
      </c>
      <c r="F58" s="23" t="s">
        <v>417</v>
      </c>
      <c r="G58" s="26">
        <v>2</v>
      </c>
      <c r="H58" s="27">
        <v>134</v>
      </c>
      <c r="I58" s="26">
        <v>68</v>
      </c>
      <c r="J58" s="26">
        <v>66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1"/>
        <v>2</v>
      </c>
      <c r="O58" s="6">
        <f t="shared" si="1"/>
        <v>134</v>
      </c>
      <c r="P58" s="6">
        <f t="shared" si="1"/>
        <v>68</v>
      </c>
      <c r="Q58" s="6">
        <f t="shared" si="1"/>
        <v>66</v>
      </c>
      <c r="R58" s="6">
        <v>2</v>
      </c>
      <c r="S58" s="6">
        <v>134</v>
      </c>
    </row>
    <row r="59" spans="2:19" ht="26.25">
      <c r="B59" s="4">
        <v>37</v>
      </c>
      <c r="C59" s="20" t="s">
        <v>418</v>
      </c>
      <c r="D59" s="20"/>
      <c r="E59" s="21" t="s">
        <v>28</v>
      </c>
      <c r="F59" s="23" t="s">
        <v>419</v>
      </c>
      <c r="G59" s="26">
        <v>1</v>
      </c>
      <c r="H59" s="27">
        <v>10</v>
      </c>
      <c r="I59" s="26">
        <v>5</v>
      </c>
      <c r="J59" s="26">
        <v>5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1"/>
        <v>1</v>
      </c>
      <c r="O59" s="6">
        <f t="shared" si="1"/>
        <v>10</v>
      </c>
      <c r="P59" s="6">
        <f t="shared" si="1"/>
        <v>5</v>
      </c>
      <c r="Q59" s="6">
        <f t="shared" si="1"/>
        <v>5</v>
      </c>
      <c r="R59" s="6">
        <v>1</v>
      </c>
      <c r="S59" s="6">
        <v>10</v>
      </c>
    </row>
    <row r="60" spans="2:19" ht="27" thickBot="1">
      <c r="B60" s="4">
        <v>38</v>
      </c>
      <c r="C60" s="20" t="s">
        <v>420</v>
      </c>
      <c r="D60" s="20"/>
      <c r="E60" s="21" t="s">
        <v>28</v>
      </c>
      <c r="F60" s="23" t="s">
        <v>421</v>
      </c>
      <c r="G60" s="26">
        <v>1</v>
      </c>
      <c r="H60" s="27">
        <v>3</v>
      </c>
      <c r="I60" s="26">
        <v>2</v>
      </c>
      <c r="J60" s="26">
        <v>1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1"/>
        <v>1</v>
      </c>
      <c r="O60" s="6">
        <f t="shared" si="1"/>
        <v>3</v>
      </c>
      <c r="P60" s="6">
        <f t="shared" si="1"/>
        <v>2</v>
      </c>
      <c r="Q60" s="6">
        <f t="shared" si="1"/>
        <v>1</v>
      </c>
      <c r="R60" s="6">
        <v>1</v>
      </c>
      <c r="S60" s="6">
        <v>3</v>
      </c>
    </row>
    <row r="61" spans="2:10" ht="27" thickBot="1">
      <c r="B61" s="9"/>
      <c r="C61" s="10" t="s">
        <v>422</v>
      </c>
      <c r="D61" s="10"/>
      <c r="E61" s="19" t="s">
        <v>6</v>
      </c>
      <c r="F61" s="24" t="s">
        <v>6</v>
      </c>
      <c r="G61" s="27">
        <f>SUM(Гайдош!N24:N60)</f>
        <v>54</v>
      </c>
      <c r="H61" s="26">
        <f>SUM(Гайдош!O24:O60)</f>
        <v>1791</v>
      </c>
      <c r="I61" s="26">
        <f>SUM(Гайдош!P24:P60)</f>
        <v>912</v>
      </c>
      <c r="J61" s="26">
        <f>SUM(Гайдош!Q24:Q60)</f>
        <v>879</v>
      </c>
    </row>
    <row r="62" spans="2:10" ht="15">
      <c r="B62" s="142" t="s">
        <v>91</v>
      </c>
      <c r="C62" s="142"/>
      <c r="D62" s="142"/>
      <c r="E62" s="142"/>
      <c r="F62" s="142"/>
      <c r="G62" s="142"/>
      <c r="H62" s="142"/>
      <c r="I62" s="142"/>
      <c r="J62" s="142"/>
    </row>
    <row r="63" spans="2:19" ht="27" thickBot="1">
      <c r="B63" s="4">
        <v>39</v>
      </c>
      <c r="C63" s="20" t="s">
        <v>423</v>
      </c>
      <c r="D63" s="20"/>
      <c r="E63" s="21" t="s">
        <v>28</v>
      </c>
      <c r="F63" s="23" t="s">
        <v>424</v>
      </c>
      <c r="G63" s="26">
        <v>6</v>
      </c>
      <c r="H63" s="27">
        <v>6</v>
      </c>
      <c r="I63" s="26">
        <v>6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>G63</f>
        <v>6</v>
      </c>
      <c r="O63" s="6">
        <f>H63</f>
        <v>6</v>
      </c>
      <c r="P63" s="6">
        <f>I63</f>
        <v>6</v>
      </c>
      <c r="Q63" s="6">
        <f>J63</f>
        <v>0</v>
      </c>
      <c r="R63" s="6">
        <v>6</v>
      </c>
      <c r="S63" s="6">
        <v>6</v>
      </c>
    </row>
    <row r="64" spans="2:10" ht="27" thickBot="1">
      <c r="B64" s="9"/>
      <c r="C64" s="10" t="s">
        <v>425</v>
      </c>
      <c r="D64" s="10"/>
      <c r="E64" s="19" t="s">
        <v>6</v>
      </c>
      <c r="F64" s="24" t="s">
        <v>6</v>
      </c>
      <c r="G64" s="27">
        <f>SUM(Гайдош!N62:N63)</f>
        <v>6</v>
      </c>
      <c r="H64" s="26">
        <f>SUM(Гайдош!O62:O63)</f>
        <v>6</v>
      </c>
      <c r="I64" s="26">
        <f>SUM(Гайдош!P62:P63)</f>
        <v>6</v>
      </c>
      <c r="J64" s="26">
        <f>SUM(Гайдош!Q62:Q63)</f>
        <v>0</v>
      </c>
    </row>
    <row r="65" spans="2:10" ht="13.5" thickBot="1">
      <c r="B65" s="9"/>
      <c r="C65" s="10" t="s">
        <v>88</v>
      </c>
      <c r="D65" s="10"/>
      <c r="E65" s="19" t="s">
        <v>6</v>
      </c>
      <c r="F65" s="24" t="s">
        <v>6</v>
      </c>
      <c r="G65" s="43">
        <f>SUM(Гайдош!N21:N64)</f>
        <v>62</v>
      </c>
      <c r="H65" s="44">
        <f>SUM(Гайдош!O21:O64)</f>
        <v>3288</v>
      </c>
      <c r="I65" s="44">
        <f>SUM(Гайдош!P21:P64)</f>
        <v>2409</v>
      </c>
      <c r="J65" s="44">
        <f>SUM(Гайдош!Q21:Q64)</f>
        <v>879</v>
      </c>
    </row>
    <row r="68" spans="3:8" s="105" customFormat="1" ht="17.25">
      <c r="C68" s="138" t="s">
        <v>1285</v>
      </c>
      <c r="D68" s="138"/>
      <c r="E68" s="138"/>
      <c r="F68" s="138"/>
      <c r="H68" s="105" t="s">
        <v>1284</v>
      </c>
    </row>
  </sheetData>
  <sheetProtection/>
  <mergeCells count="13">
    <mergeCell ref="C68:F68"/>
    <mergeCell ref="B19:J19"/>
    <mergeCell ref="B20:J20"/>
    <mergeCell ref="B24:J24"/>
    <mergeCell ref="B62:J62"/>
    <mergeCell ref="B12:J12"/>
    <mergeCell ref="B13:J13"/>
    <mergeCell ref="B14:J14"/>
    <mergeCell ref="B16:B17"/>
    <mergeCell ref="C16:C17"/>
    <mergeCell ref="D16:D17"/>
    <mergeCell ref="E16:E17"/>
    <mergeCell ref="G16:J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4"/>
  <sheetViews>
    <sheetView showGridLines="0" view="pageBreakPreview" zoomScaleSheetLayoutView="100" zoomScalePageLayoutView="0" workbookViewId="0" topLeftCell="A1">
      <selection activeCell="F16" sqref="F16"/>
    </sheetView>
  </sheetViews>
  <sheetFormatPr defaultColWidth="9.00390625" defaultRowHeight="12.75" customHeight="1"/>
  <cols>
    <col min="2" max="2" width="5.625" style="0" customWidth="1"/>
    <col min="3" max="3" width="28.50390625" style="0" customWidth="1"/>
    <col min="4" max="4" width="8.00390625" style="0" customWidth="1"/>
    <col min="5" max="5" width="15.00390625" style="0" customWidth="1"/>
    <col min="6" max="6" width="18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1296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1" spans="2:10" ht="21"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</row>
    <row r="12" spans="2:10" ht="15">
      <c r="B12" s="123" t="s">
        <v>80</v>
      </c>
      <c r="C12" s="123"/>
      <c r="D12" s="123"/>
      <c r="E12" s="123"/>
      <c r="F12" s="123"/>
      <c r="G12" s="123"/>
      <c r="H12" s="123"/>
      <c r="I12" s="123"/>
      <c r="J12" s="123"/>
    </row>
    <row r="13" spans="2:10" ht="15">
      <c r="B13" s="123" t="s">
        <v>81</v>
      </c>
      <c r="C13" s="123"/>
      <c r="D13" s="123"/>
      <c r="E13" s="123"/>
      <c r="F13" s="123"/>
      <c r="G13" s="123"/>
      <c r="H13" s="123"/>
      <c r="I13" s="123"/>
      <c r="J13" s="123"/>
    </row>
    <row r="14" ht="13.5" thickBot="1">
      <c r="B14" s="13"/>
    </row>
    <row r="15" spans="2:10" ht="12.75">
      <c r="B15" s="132" t="s">
        <v>0</v>
      </c>
      <c r="C15" s="134" t="s">
        <v>3</v>
      </c>
      <c r="D15" s="134" t="s">
        <v>7</v>
      </c>
      <c r="E15" s="136" t="s">
        <v>4</v>
      </c>
      <c r="F15" s="28" t="s">
        <v>1</v>
      </c>
      <c r="G15" s="129" t="s">
        <v>82</v>
      </c>
      <c r="H15" s="130"/>
      <c r="I15" s="130"/>
      <c r="J15" s="131"/>
    </row>
    <row r="16" spans="2:10" ht="61.5" thickBot="1">
      <c r="B16" s="133"/>
      <c r="C16" s="135"/>
      <c r="D16" s="135"/>
      <c r="E16" s="137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9" t="s">
        <v>426</v>
      </c>
      <c r="C18" s="140"/>
      <c r="D18" s="140"/>
      <c r="E18" s="140"/>
      <c r="F18" s="140"/>
      <c r="G18" s="140"/>
      <c r="H18" s="140"/>
      <c r="I18" s="140"/>
      <c r="J18" s="141"/>
    </row>
    <row r="19" spans="2:10" ht="15">
      <c r="B19" s="142" t="s">
        <v>89</v>
      </c>
      <c r="C19" s="142"/>
      <c r="D19" s="142"/>
      <c r="E19" s="142"/>
      <c r="F19" s="142"/>
      <c r="G19" s="142"/>
      <c r="H19" s="142"/>
      <c r="I19" s="142"/>
      <c r="J19" s="142"/>
    </row>
    <row r="20" spans="2:19" ht="39">
      <c r="B20" s="4">
        <v>1</v>
      </c>
      <c r="C20" s="20" t="s">
        <v>427</v>
      </c>
      <c r="D20" s="22" t="s">
        <v>12</v>
      </c>
      <c r="E20" s="21" t="s">
        <v>10</v>
      </c>
      <c r="F20" s="23" t="s">
        <v>428</v>
      </c>
      <c r="G20" s="26">
        <v>1</v>
      </c>
      <c r="H20" s="27">
        <v>540</v>
      </c>
      <c r="I20" s="26">
        <v>540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4">G20</f>
        <v>1</v>
      </c>
      <c r="O20" s="6">
        <f t="shared" si="0"/>
        <v>540</v>
      </c>
      <c r="P20" s="6">
        <f t="shared" si="0"/>
        <v>540</v>
      </c>
      <c r="Q20" s="6">
        <f t="shared" si="0"/>
        <v>0</v>
      </c>
      <c r="R20" s="6">
        <v>1</v>
      </c>
      <c r="S20" s="6">
        <v>540</v>
      </c>
    </row>
    <row r="21" spans="2:19" ht="26.25">
      <c r="B21" s="4">
        <v>2</v>
      </c>
      <c r="C21" s="20" t="s">
        <v>429</v>
      </c>
      <c r="D21" s="22" t="s">
        <v>12</v>
      </c>
      <c r="E21" s="21" t="s">
        <v>430</v>
      </c>
      <c r="F21" s="23" t="s">
        <v>431</v>
      </c>
      <c r="G21" s="26">
        <v>1</v>
      </c>
      <c r="H21" s="27">
        <v>770</v>
      </c>
      <c r="I21" s="26">
        <v>770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770</v>
      </c>
      <c r="P21" s="6">
        <f t="shared" si="0"/>
        <v>770</v>
      </c>
      <c r="Q21" s="6">
        <f t="shared" si="0"/>
        <v>0</v>
      </c>
      <c r="R21" s="6">
        <v>1</v>
      </c>
      <c r="S21" s="6">
        <v>770</v>
      </c>
    </row>
    <row r="22" spans="2:19" ht="26.25">
      <c r="B22" s="4">
        <v>3</v>
      </c>
      <c r="C22" s="20" t="s">
        <v>432</v>
      </c>
      <c r="D22" s="22" t="s">
        <v>12</v>
      </c>
      <c r="E22" s="21" t="s">
        <v>433</v>
      </c>
      <c r="F22" s="23" t="s">
        <v>434</v>
      </c>
      <c r="G22" s="26">
        <v>1</v>
      </c>
      <c r="H22" s="27">
        <v>1249</v>
      </c>
      <c r="I22" s="26">
        <v>1249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1249</v>
      </c>
      <c r="P22" s="6">
        <f t="shared" si="0"/>
        <v>1249</v>
      </c>
      <c r="Q22" s="6">
        <f t="shared" si="0"/>
        <v>0</v>
      </c>
      <c r="R22" s="6">
        <v>1</v>
      </c>
      <c r="S22" s="6">
        <v>1249</v>
      </c>
    </row>
    <row r="23" spans="2:19" ht="26.25">
      <c r="B23" s="4">
        <v>4</v>
      </c>
      <c r="C23" s="20" t="s">
        <v>435</v>
      </c>
      <c r="D23" s="22" t="s">
        <v>12</v>
      </c>
      <c r="E23" s="21" t="s">
        <v>348</v>
      </c>
      <c r="F23" s="23" t="s">
        <v>436</v>
      </c>
      <c r="G23" s="26">
        <v>1</v>
      </c>
      <c r="H23" s="27">
        <v>1420</v>
      </c>
      <c r="I23" s="26">
        <v>1420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1420</v>
      </c>
      <c r="P23" s="6">
        <f t="shared" si="0"/>
        <v>1420</v>
      </c>
      <c r="Q23" s="6">
        <f t="shared" si="0"/>
        <v>0</v>
      </c>
      <c r="R23" s="6">
        <v>1</v>
      </c>
      <c r="S23" s="6">
        <v>1420</v>
      </c>
    </row>
    <row r="24" spans="2:19" ht="27" thickBot="1">
      <c r="B24" s="4">
        <v>5</v>
      </c>
      <c r="C24" s="20" t="s">
        <v>437</v>
      </c>
      <c r="D24" s="22" t="s">
        <v>12</v>
      </c>
      <c r="E24" s="21" t="s">
        <v>430</v>
      </c>
      <c r="F24" s="23" t="s">
        <v>438</v>
      </c>
      <c r="G24" s="26">
        <v>1</v>
      </c>
      <c r="H24" s="27">
        <v>1170</v>
      </c>
      <c r="I24" s="26">
        <v>1170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1170</v>
      </c>
      <c r="P24" s="6">
        <f t="shared" si="0"/>
        <v>1170</v>
      </c>
      <c r="Q24" s="6">
        <f t="shared" si="0"/>
        <v>0</v>
      </c>
      <c r="R24" s="6">
        <v>1</v>
      </c>
      <c r="S24" s="6">
        <v>1170</v>
      </c>
    </row>
    <row r="25" spans="2:10" ht="27" thickBot="1">
      <c r="B25" s="9"/>
      <c r="C25" s="10" t="s">
        <v>439</v>
      </c>
      <c r="D25" s="18" t="s">
        <v>6</v>
      </c>
      <c r="E25" s="19" t="s">
        <v>6</v>
      </c>
      <c r="F25" s="24" t="s">
        <v>6</v>
      </c>
      <c r="G25" s="27">
        <f>SUM(Дубрівка!N20:N24)</f>
        <v>5</v>
      </c>
      <c r="H25" s="26">
        <f>SUM(Дубрівка!O20:O24)</f>
        <v>5149</v>
      </c>
      <c r="I25" s="26">
        <f>SUM(Дубрівка!P20:P24)</f>
        <v>5149</v>
      </c>
      <c r="J25" s="26">
        <f>SUM(Дубрівка!Q20:Q24)</f>
        <v>0</v>
      </c>
    </row>
    <row r="26" spans="2:10" ht="15">
      <c r="B26" s="142" t="s">
        <v>90</v>
      </c>
      <c r="C26" s="142"/>
      <c r="D26" s="142"/>
      <c r="E26" s="142"/>
      <c r="F26" s="142"/>
      <c r="G26" s="142"/>
      <c r="H26" s="142"/>
      <c r="I26" s="142"/>
      <c r="J26" s="142"/>
    </row>
    <row r="27" spans="2:19" ht="26.25">
      <c r="B27" s="4">
        <v>6</v>
      </c>
      <c r="C27" s="20" t="s">
        <v>24</v>
      </c>
      <c r="D27" s="22" t="s">
        <v>12</v>
      </c>
      <c r="E27" s="21" t="s">
        <v>25</v>
      </c>
      <c r="F27" s="23" t="s">
        <v>440</v>
      </c>
      <c r="G27" s="26">
        <v>1</v>
      </c>
      <c r="H27" s="27">
        <v>250</v>
      </c>
      <c r="I27" s="26">
        <v>125</v>
      </c>
      <c r="J27" s="26">
        <v>125</v>
      </c>
      <c r="K27" s="25">
        <v>1</v>
      </c>
      <c r="L27" s="8" t="e">
        <f>#REF!</f>
        <v>#REF!</v>
      </c>
      <c r="M27" s="6" t="e">
        <f>#REF!</f>
        <v>#REF!</v>
      </c>
      <c r="N27" s="5">
        <f aca="true" t="shared" si="1" ref="N27:Q39">G27</f>
        <v>1</v>
      </c>
      <c r="O27" s="6">
        <f t="shared" si="1"/>
        <v>250</v>
      </c>
      <c r="P27" s="6">
        <f t="shared" si="1"/>
        <v>125</v>
      </c>
      <c r="Q27" s="6">
        <f t="shared" si="1"/>
        <v>125</v>
      </c>
      <c r="R27" s="6">
        <v>1</v>
      </c>
      <c r="S27" s="6">
        <v>250</v>
      </c>
    </row>
    <row r="28" spans="2:19" ht="39">
      <c r="B28" s="4">
        <v>7</v>
      </c>
      <c r="C28" s="20" t="s">
        <v>441</v>
      </c>
      <c r="D28" s="22" t="s">
        <v>12</v>
      </c>
      <c r="E28" s="21" t="s">
        <v>442</v>
      </c>
      <c r="F28" s="23" t="s">
        <v>443</v>
      </c>
      <c r="G28" s="26">
        <v>1</v>
      </c>
      <c r="H28" s="27">
        <v>487</v>
      </c>
      <c r="I28" s="26">
        <v>243.5</v>
      </c>
      <c r="J28" s="26">
        <v>243.5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487</v>
      </c>
      <c r="P28" s="6">
        <f t="shared" si="1"/>
        <v>243.5</v>
      </c>
      <c r="Q28" s="6">
        <f t="shared" si="1"/>
        <v>243.5</v>
      </c>
      <c r="R28" s="6">
        <v>1</v>
      </c>
      <c r="S28" s="6">
        <v>487</v>
      </c>
    </row>
    <row r="29" spans="2:19" ht="39">
      <c r="B29" s="4">
        <v>8</v>
      </c>
      <c r="C29" s="20" t="s">
        <v>444</v>
      </c>
      <c r="D29" s="22" t="s">
        <v>12</v>
      </c>
      <c r="E29" s="21" t="s">
        <v>442</v>
      </c>
      <c r="F29" s="23" t="s">
        <v>445</v>
      </c>
      <c r="G29" s="26">
        <v>1</v>
      </c>
      <c r="H29" s="27">
        <v>4290</v>
      </c>
      <c r="I29" s="26">
        <v>2145</v>
      </c>
      <c r="J29" s="26">
        <v>2145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4290</v>
      </c>
      <c r="P29" s="6">
        <f t="shared" si="1"/>
        <v>2145</v>
      </c>
      <c r="Q29" s="6">
        <f t="shared" si="1"/>
        <v>2145</v>
      </c>
      <c r="R29" s="6">
        <v>1</v>
      </c>
      <c r="S29" s="6">
        <v>4290</v>
      </c>
    </row>
    <row r="30" spans="2:19" ht="39">
      <c r="B30" s="4">
        <v>9</v>
      </c>
      <c r="C30" s="20" t="s">
        <v>446</v>
      </c>
      <c r="D30" s="22" t="s">
        <v>12</v>
      </c>
      <c r="E30" s="21" t="s">
        <v>442</v>
      </c>
      <c r="F30" s="23" t="s">
        <v>447</v>
      </c>
      <c r="G30" s="26">
        <v>1</v>
      </c>
      <c r="H30" s="27">
        <v>2216</v>
      </c>
      <c r="I30" s="26">
        <v>1108</v>
      </c>
      <c r="J30" s="26">
        <v>1108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2216</v>
      </c>
      <c r="P30" s="6">
        <f t="shared" si="1"/>
        <v>1108</v>
      </c>
      <c r="Q30" s="6">
        <f t="shared" si="1"/>
        <v>1108</v>
      </c>
      <c r="R30" s="6">
        <v>1</v>
      </c>
      <c r="S30" s="6">
        <v>2216</v>
      </c>
    </row>
    <row r="31" spans="2:19" ht="26.25">
      <c r="B31" s="4">
        <v>10</v>
      </c>
      <c r="C31" s="20" t="s">
        <v>448</v>
      </c>
      <c r="D31" s="22" t="s">
        <v>12</v>
      </c>
      <c r="E31" s="21" t="s">
        <v>442</v>
      </c>
      <c r="F31" s="23" t="s">
        <v>449</v>
      </c>
      <c r="G31" s="26">
        <v>1</v>
      </c>
      <c r="H31" s="27">
        <v>200</v>
      </c>
      <c r="I31" s="26">
        <v>100</v>
      </c>
      <c r="J31" s="26">
        <v>100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200</v>
      </c>
      <c r="P31" s="6">
        <f t="shared" si="1"/>
        <v>100</v>
      </c>
      <c r="Q31" s="6">
        <f t="shared" si="1"/>
        <v>100</v>
      </c>
      <c r="R31" s="6">
        <v>1</v>
      </c>
      <c r="S31" s="6">
        <v>200</v>
      </c>
    </row>
    <row r="32" spans="2:19" ht="26.25">
      <c r="B32" s="4">
        <v>11</v>
      </c>
      <c r="C32" s="20" t="s">
        <v>450</v>
      </c>
      <c r="D32" s="22" t="s">
        <v>12</v>
      </c>
      <c r="E32" s="21" t="s">
        <v>442</v>
      </c>
      <c r="F32" s="23" t="s">
        <v>451</v>
      </c>
      <c r="G32" s="26">
        <v>1</v>
      </c>
      <c r="H32" s="27">
        <v>200</v>
      </c>
      <c r="I32" s="26">
        <v>100</v>
      </c>
      <c r="J32" s="26">
        <v>100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200</v>
      </c>
      <c r="P32" s="6">
        <f t="shared" si="1"/>
        <v>100</v>
      </c>
      <c r="Q32" s="6">
        <f t="shared" si="1"/>
        <v>100</v>
      </c>
      <c r="R32" s="6">
        <v>1</v>
      </c>
      <c r="S32" s="6">
        <v>200</v>
      </c>
    </row>
    <row r="33" spans="2:19" ht="39">
      <c r="B33" s="4">
        <v>12</v>
      </c>
      <c r="C33" s="20" t="s">
        <v>452</v>
      </c>
      <c r="D33" s="22" t="s">
        <v>12</v>
      </c>
      <c r="E33" s="21" t="s">
        <v>442</v>
      </c>
      <c r="F33" s="23" t="s">
        <v>453</v>
      </c>
      <c r="G33" s="26">
        <v>1</v>
      </c>
      <c r="H33" s="27">
        <v>1673</v>
      </c>
      <c r="I33" s="26">
        <v>836.5</v>
      </c>
      <c r="J33" s="26">
        <v>836.5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1673</v>
      </c>
      <c r="P33" s="6">
        <f t="shared" si="1"/>
        <v>836.5</v>
      </c>
      <c r="Q33" s="6">
        <f t="shared" si="1"/>
        <v>836.5</v>
      </c>
      <c r="R33" s="6">
        <v>1</v>
      </c>
      <c r="S33" s="6">
        <v>1673</v>
      </c>
    </row>
    <row r="34" spans="2:19" ht="26.25">
      <c r="B34" s="4">
        <v>13</v>
      </c>
      <c r="C34" s="20" t="s">
        <v>454</v>
      </c>
      <c r="D34" s="22" t="s">
        <v>12</v>
      </c>
      <c r="E34" s="21" t="s">
        <v>455</v>
      </c>
      <c r="F34" s="23" t="s">
        <v>456</v>
      </c>
      <c r="G34" s="26">
        <v>1</v>
      </c>
      <c r="H34" s="27">
        <v>95</v>
      </c>
      <c r="I34" s="26">
        <v>48</v>
      </c>
      <c r="J34" s="26">
        <v>47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95</v>
      </c>
      <c r="P34" s="6">
        <f t="shared" si="1"/>
        <v>48</v>
      </c>
      <c r="Q34" s="6">
        <f t="shared" si="1"/>
        <v>47</v>
      </c>
      <c r="R34" s="6">
        <v>1</v>
      </c>
      <c r="S34" s="6">
        <v>95</v>
      </c>
    </row>
    <row r="35" spans="2:19" ht="26.25">
      <c r="B35" s="4">
        <v>14</v>
      </c>
      <c r="C35" s="20" t="s">
        <v>457</v>
      </c>
      <c r="D35" s="22" t="s">
        <v>12</v>
      </c>
      <c r="E35" s="21" t="s">
        <v>455</v>
      </c>
      <c r="F35" s="23" t="s">
        <v>458</v>
      </c>
      <c r="G35" s="26">
        <v>2</v>
      </c>
      <c r="H35" s="27">
        <v>1.1</v>
      </c>
      <c r="I35" s="26"/>
      <c r="J35" s="26">
        <v>1.1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2</v>
      </c>
      <c r="O35" s="6">
        <f t="shared" si="1"/>
        <v>1.1</v>
      </c>
      <c r="P35" s="6">
        <f t="shared" si="1"/>
        <v>0</v>
      </c>
      <c r="Q35" s="6">
        <f t="shared" si="1"/>
        <v>1.1</v>
      </c>
      <c r="R35" s="6">
        <v>2</v>
      </c>
      <c r="S35" s="6">
        <v>1.1</v>
      </c>
    </row>
    <row r="36" spans="2:19" ht="26.25">
      <c r="B36" s="4">
        <v>15</v>
      </c>
      <c r="C36" s="20" t="s">
        <v>459</v>
      </c>
      <c r="D36" s="22" t="s">
        <v>12</v>
      </c>
      <c r="E36" s="21" t="s">
        <v>455</v>
      </c>
      <c r="F36" s="23" t="s">
        <v>460</v>
      </c>
      <c r="G36" s="26">
        <v>6</v>
      </c>
      <c r="H36" s="27">
        <v>660</v>
      </c>
      <c r="I36" s="26">
        <v>330</v>
      </c>
      <c r="J36" s="26">
        <v>330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6</v>
      </c>
      <c r="O36" s="6">
        <f t="shared" si="1"/>
        <v>660</v>
      </c>
      <c r="P36" s="6">
        <f t="shared" si="1"/>
        <v>330</v>
      </c>
      <c r="Q36" s="6">
        <f t="shared" si="1"/>
        <v>330</v>
      </c>
      <c r="R36" s="6">
        <v>6</v>
      </c>
      <c r="S36" s="6">
        <v>660</v>
      </c>
    </row>
    <row r="37" spans="2:19" ht="26.25">
      <c r="B37" s="4">
        <v>16</v>
      </c>
      <c r="C37" s="20" t="s">
        <v>461</v>
      </c>
      <c r="D37" s="22" t="s">
        <v>12</v>
      </c>
      <c r="E37" s="21" t="s">
        <v>455</v>
      </c>
      <c r="F37" s="23" t="s">
        <v>462</v>
      </c>
      <c r="G37" s="26">
        <v>2</v>
      </c>
      <c r="H37" s="27">
        <v>14</v>
      </c>
      <c r="I37" s="26">
        <v>8</v>
      </c>
      <c r="J37" s="26">
        <v>6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2</v>
      </c>
      <c r="O37" s="6">
        <f t="shared" si="1"/>
        <v>14</v>
      </c>
      <c r="P37" s="6">
        <f t="shared" si="1"/>
        <v>8</v>
      </c>
      <c r="Q37" s="6">
        <f t="shared" si="1"/>
        <v>6</v>
      </c>
      <c r="R37" s="6">
        <v>2</v>
      </c>
      <c r="S37" s="6">
        <v>14</v>
      </c>
    </row>
    <row r="38" spans="2:19" ht="26.25">
      <c r="B38" s="4">
        <v>17</v>
      </c>
      <c r="C38" s="20" t="s">
        <v>463</v>
      </c>
      <c r="D38" s="22" t="s">
        <v>12</v>
      </c>
      <c r="E38" s="21" t="s">
        <v>455</v>
      </c>
      <c r="F38" s="23" t="s">
        <v>464</v>
      </c>
      <c r="G38" s="26">
        <v>1</v>
      </c>
      <c r="H38" s="27">
        <v>8</v>
      </c>
      <c r="I38" s="26">
        <v>4</v>
      </c>
      <c r="J38" s="26">
        <v>4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8</v>
      </c>
      <c r="P38" s="6">
        <f t="shared" si="1"/>
        <v>4</v>
      </c>
      <c r="Q38" s="6">
        <f t="shared" si="1"/>
        <v>4</v>
      </c>
      <c r="R38" s="6">
        <v>1</v>
      </c>
      <c r="S38" s="6">
        <v>8</v>
      </c>
    </row>
    <row r="39" spans="2:19" ht="27" thickBot="1">
      <c r="B39" s="4">
        <v>18</v>
      </c>
      <c r="C39" s="20" t="s">
        <v>465</v>
      </c>
      <c r="D39" s="22" t="s">
        <v>12</v>
      </c>
      <c r="E39" s="21" t="s">
        <v>455</v>
      </c>
      <c r="F39" s="23" t="s">
        <v>466</v>
      </c>
      <c r="G39" s="26">
        <v>1</v>
      </c>
      <c r="H39" s="27">
        <v>440</v>
      </c>
      <c r="I39" s="26">
        <v>220</v>
      </c>
      <c r="J39" s="26">
        <v>220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440</v>
      </c>
      <c r="P39" s="6">
        <f t="shared" si="1"/>
        <v>220</v>
      </c>
      <c r="Q39" s="6">
        <f t="shared" si="1"/>
        <v>220</v>
      </c>
      <c r="R39" s="6">
        <v>1</v>
      </c>
      <c r="S39" s="6">
        <v>440</v>
      </c>
    </row>
    <row r="40" spans="2:10" ht="27" thickBot="1">
      <c r="B40" s="9"/>
      <c r="C40" s="10" t="s">
        <v>467</v>
      </c>
      <c r="D40" s="18" t="s">
        <v>6</v>
      </c>
      <c r="E40" s="19" t="s">
        <v>6</v>
      </c>
      <c r="F40" s="24" t="s">
        <v>6</v>
      </c>
      <c r="G40" s="27">
        <f>SUM(Дубрівка!N26:N39)</f>
        <v>20</v>
      </c>
      <c r="H40" s="26">
        <f>SUM(Дубрівка!O26:O39)</f>
        <v>10534.1</v>
      </c>
      <c r="I40" s="26">
        <f>SUM(Дубрівка!P26:P39)</f>
        <v>5268</v>
      </c>
      <c r="J40" s="26">
        <f>SUM(Дубрівка!Q26:Q39)</f>
        <v>5266.1</v>
      </c>
    </row>
    <row r="41" spans="2:10" ht="13.5" thickBot="1">
      <c r="B41" s="9"/>
      <c r="C41" s="10" t="s">
        <v>468</v>
      </c>
      <c r="D41" s="18" t="s">
        <v>6</v>
      </c>
      <c r="E41" s="19" t="s">
        <v>6</v>
      </c>
      <c r="F41" s="24" t="s">
        <v>6</v>
      </c>
      <c r="G41" s="43">
        <f>SUM(Дубрівка!N20:N40)</f>
        <v>25</v>
      </c>
      <c r="H41" s="44">
        <f>SUM(Дубрівка!O20:O40)</f>
        <v>15683.1</v>
      </c>
      <c r="I41" s="44">
        <f>SUM(Дубрівка!P20:P40)</f>
        <v>10417</v>
      </c>
      <c r="J41" s="44">
        <f>SUM(Дубрівка!Q20:Q40)</f>
        <v>5266.1</v>
      </c>
    </row>
    <row r="44" spans="3:8" s="105" customFormat="1" ht="17.25">
      <c r="C44" s="138" t="s">
        <v>1285</v>
      </c>
      <c r="D44" s="138"/>
      <c r="E44" s="138"/>
      <c r="F44" s="138"/>
      <c r="H44" s="105" t="s">
        <v>1284</v>
      </c>
    </row>
  </sheetData>
  <sheetProtection/>
  <mergeCells count="12">
    <mergeCell ref="E15:E16"/>
    <mergeCell ref="G15:J15"/>
    <mergeCell ref="C44:F44"/>
    <mergeCell ref="B18:J18"/>
    <mergeCell ref="B19:J19"/>
    <mergeCell ref="B26:J26"/>
    <mergeCell ref="B11:J11"/>
    <mergeCell ref="B12:J12"/>
    <mergeCell ref="B13:J13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34"/>
  <sheetViews>
    <sheetView showGridLines="0" view="pageBreakPreview" zoomScaleSheetLayoutView="100" zoomScalePageLayoutView="0" workbookViewId="0" topLeftCell="A1">
      <selection activeCell="C15" sqref="C15:C16"/>
    </sheetView>
  </sheetViews>
  <sheetFormatPr defaultColWidth="9.00390625" defaultRowHeight="12.75" customHeight="1"/>
  <cols>
    <col min="2" max="2" width="5.625" style="0" customWidth="1"/>
    <col min="3" max="3" width="24.375" style="0" customWidth="1"/>
    <col min="4" max="4" width="8.00390625" style="0" customWidth="1"/>
    <col min="5" max="5" width="15.00390625" style="0" customWidth="1"/>
    <col min="6" max="6" width="21.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20" ht="12.75" customHeight="1"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7:20" ht="12.75">
      <c r="G4" s="48"/>
      <c r="H4" s="48" t="s">
        <v>1297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7:20" ht="12.75">
      <c r="G5" s="48"/>
      <c r="H5" s="48" t="s">
        <v>1281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7:20" ht="12.75" customHeight="1">
      <c r="G6" s="48"/>
      <c r="H6" s="48" t="s">
        <v>1282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7:20" ht="12.75" customHeight="1"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7:20" ht="12.7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7:20" ht="12.75" customHeight="1"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1" spans="2:10" ht="21"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</row>
    <row r="12" spans="2:10" ht="15">
      <c r="B12" s="123" t="s">
        <v>80</v>
      </c>
      <c r="C12" s="123"/>
      <c r="D12" s="123"/>
      <c r="E12" s="123"/>
      <c r="F12" s="123"/>
      <c r="G12" s="123"/>
      <c r="H12" s="123"/>
      <c r="I12" s="123"/>
      <c r="J12" s="123"/>
    </row>
    <row r="13" spans="2:10" ht="15">
      <c r="B13" s="123" t="s">
        <v>81</v>
      </c>
      <c r="C13" s="123"/>
      <c r="D13" s="123"/>
      <c r="E13" s="123"/>
      <c r="F13" s="123"/>
      <c r="G13" s="123"/>
      <c r="H13" s="123"/>
      <c r="I13" s="123"/>
      <c r="J13" s="123"/>
    </row>
    <row r="14" ht="13.5" thickBot="1">
      <c r="B14" s="13"/>
    </row>
    <row r="15" spans="2:10" ht="12.75">
      <c r="B15" s="132" t="s">
        <v>0</v>
      </c>
      <c r="C15" s="134" t="s">
        <v>3</v>
      </c>
      <c r="D15" s="134" t="s">
        <v>7</v>
      </c>
      <c r="E15" s="136" t="s">
        <v>4</v>
      </c>
      <c r="F15" s="28" t="s">
        <v>1</v>
      </c>
      <c r="G15" s="129" t="s">
        <v>82</v>
      </c>
      <c r="H15" s="130"/>
      <c r="I15" s="130"/>
      <c r="J15" s="131"/>
    </row>
    <row r="16" spans="2:10" ht="61.5" thickBot="1">
      <c r="B16" s="133"/>
      <c r="C16" s="135"/>
      <c r="D16" s="135"/>
      <c r="E16" s="137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9" t="s">
        <v>469</v>
      </c>
      <c r="C18" s="140"/>
      <c r="D18" s="140"/>
      <c r="E18" s="140"/>
      <c r="F18" s="140"/>
      <c r="G18" s="140"/>
      <c r="H18" s="140"/>
      <c r="I18" s="140"/>
      <c r="J18" s="141"/>
    </row>
    <row r="19" spans="2:10" ht="15">
      <c r="B19" s="142" t="s">
        <v>89</v>
      </c>
      <c r="C19" s="142"/>
      <c r="D19" s="142"/>
      <c r="E19" s="142"/>
      <c r="F19" s="142"/>
      <c r="G19" s="142"/>
      <c r="H19" s="142"/>
      <c r="I19" s="142"/>
      <c r="J19" s="142"/>
    </row>
    <row r="20" spans="2:19" ht="39">
      <c r="B20" s="4">
        <v>1</v>
      </c>
      <c r="C20" s="20" t="s">
        <v>470</v>
      </c>
      <c r="D20" s="22" t="s">
        <v>12</v>
      </c>
      <c r="E20" s="21" t="s">
        <v>433</v>
      </c>
      <c r="F20" s="23" t="s">
        <v>471</v>
      </c>
      <c r="G20" s="26">
        <v>1</v>
      </c>
      <c r="H20" s="27">
        <v>980</v>
      </c>
      <c r="I20" s="26">
        <v>980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1">G20</f>
        <v>1</v>
      </c>
      <c r="O20" s="6">
        <f t="shared" si="0"/>
        <v>980</v>
      </c>
      <c r="P20" s="6">
        <f t="shared" si="0"/>
        <v>980</v>
      </c>
      <c r="Q20" s="6">
        <f t="shared" si="0"/>
        <v>0</v>
      </c>
      <c r="R20" s="6">
        <v>1</v>
      </c>
      <c r="S20" s="6">
        <v>980</v>
      </c>
    </row>
    <row r="21" spans="2:19" ht="39.75" thickBot="1">
      <c r="B21" s="4">
        <v>2</v>
      </c>
      <c r="C21" s="20" t="s">
        <v>472</v>
      </c>
      <c r="D21" s="22" t="s">
        <v>12</v>
      </c>
      <c r="E21" s="21" t="s">
        <v>433</v>
      </c>
      <c r="F21" s="23" t="s">
        <v>473</v>
      </c>
      <c r="G21" s="26">
        <v>1</v>
      </c>
      <c r="H21" s="27">
        <v>1633</v>
      </c>
      <c r="I21" s="26">
        <v>1633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1633</v>
      </c>
      <c r="P21" s="6">
        <f t="shared" si="0"/>
        <v>1633</v>
      </c>
      <c r="Q21" s="6">
        <f t="shared" si="0"/>
        <v>0</v>
      </c>
      <c r="R21" s="6">
        <v>1</v>
      </c>
      <c r="S21" s="6">
        <v>1633</v>
      </c>
    </row>
    <row r="22" spans="2:10" ht="27" thickBot="1">
      <c r="B22" s="9"/>
      <c r="C22" s="10" t="s">
        <v>474</v>
      </c>
      <c r="D22" s="18" t="s">
        <v>6</v>
      </c>
      <c r="E22" s="19" t="s">
        <v>6</v>
      </c>
      <c r="F22" s="24" t="s">
        <v>6</v>
      </c>
      <c r="G22" s="27">
        <f>SUM(Ірлява!N20:N21)</f>
        <v>2</v>
      </c>
      <c r="H22" s="26">
        <f>SUM(Ірлява!O20:O21)</f>
        <v>2613</v>
      </c>
      <c r="I22" s="26">
        <f>SUM(Ірлява!P20:P21)</f>
        <v>2613</v>
      </c>
      <c r="J22" s="26">
        <f>SUM(Ірлява!Q20:Q21)</f>
        <v>0</v>
      </c>
    </row>
    <row r="23" spans="2:10" ht="15">
      <c r="B23" s="142" t="s">
        <v>90</v>
      </c>
      <c r="C23" s="142"/>
      <c r="D23" s="142"/>
      <c r="E23" s="142"/>
      <c r="F23" s="142"/>
      <c r="G23" s="142"/>
      <c r="H23" s="142"/>
      <c r="I23" s="142"/>
      <c r="J23" s="142"/>
    </row>
    <row r="24" spans="2:19" ht="27" thickBot="1">
      <c r="B24" s="4">
        <v>3</v>
      </c>
      <c r="C24" s="20" t="s">
        <v>24</v>
      </c>
      <c r="D24" s="22" t="s">
        <v>12</v>
      </c>
      <c r="E24" s="21" t="s">
        <v>25</v>
      </c>
      <c r="F24" s="23" t="s">
        <v>475</v>
      </c>
      <c r="G24" s="26">
        <v>1</v>
      </c>
      <c r="H24" s="27">
        <v>250</v>
      </c>
      <c r="I24" s="26">
        <v>125</v>
      </c>
      <c r="J24" s="26">
        <v>125</v>
      </c>
      <c r="K24" s="25">
        <v>1</v>
      </c>
      <c r="L24" s="8" t="e">
        <f>#REF!</f>
        <v>#REF!</v>
      </c>
      <c r="M24" s="6" t="e">
        <f>#REF!</f>
        <v>#REF!</v>
      </c>
      <c r="N24" s="5">
        <f>G24</f>
        <v>1</v>
      </c>
      <c r="O24" s="6">
        <f>H24</f>
        <v>250</v>
      </c>
      <c r="P24" s="6">
        <f>I24</f>
        <v>125</v>
      </c>
      <c r="Q24" s="6">
        <f>J24</f>
        <v>125</v>
      </c>
      <c r="R24" s="6">
        <v>1</v>
      </c>
      <c r="S24" s="6">
        <v>250</v>
      </c>
    </row>
    <row r="25" spans="2:10" ht="27" thickBot="1">
      <c r="B25" s="9"/>
      <c r="C25" s="10" t="s">
        <v>476</v>
      </c>
      <c r="D25" s="18" t="s">
        <v>6</v>
      </c>
      <c r="E25" s="19" t="s">
        <v>6</v>
      </c>
      <c r="F25" s="24" t="s">
        <v>6</v>
      </c>
      <c r="G25" s="27">
        <f>SUM(Ірлява!N23:N24)</f>
        <v>1</v>
      </c>
      <c r="H25" s="26">
        <f>SUM(Ірлява!O23:O24)</f>
        <v>250</v>
      </c>
      <c r="I25" s="26">
        <f>SUM(Ірлява!P23:P24)</f>
        <v>125</v>
      </c>
      <c r="J25" s="26">
        <f>SUM(Ірлява!Q23:Q24)</f>
        <v>125</v>
      </c>
    </row>
    <row r="26" spans="2:10" ht="15">
      <c r="B26" s="142" t="s">
        <v>91</v>
      </c>
      <c r="C26" s="142"/>
      <c r="D26" s="142"/>
      <c r="E26" s="142"/>
      <c r="F26" s="142"/>
      <c r="G26" s="142"/>
      <c r="H26" s="142"/>
      <c r="I26" s="142"/>
      <c r="J26" s="142"/>
    </row>
    <row r="27" spans="2:19" ht="26.25">
      <c r="B27" s="4">
        <v>4</v>
      </c>
      <c r="C27" s="20" t="s">
        <v>477</v>
      </c>
      <c r="D27" s="22" t="s">
        <v>12</v>
      </c>
      <c r="E27" s="21" t="s">
        <v>478</v>
      </c>
      <c r="F27" s="20" t="s">
        <v>479</v>
      </c>
      <c r="G27" s="6">
        <v>1</v>
      </c>
      <c r="H27" s="8">
        <v>18</v>
      </c>
      <c r="I27" s="16">
        <v>9</v>
      </c>
      <c r="J27" s="16">
        <v>9</v>
      </c>
      <c r="K27" s="7">
        <v>1</v>
      </c>
      <c r="L27" s="8" t="e">
        <f>#REF!</f>
        <v>#REF!</v>
      </c>
      <c r="M27" s="6" t="e">
        <f>#REF!</f>
        <v>#REF!</v>
      </c>
      <c r="N27" s="5">
        <f aca="true" t="shared" si="1" ref="N27:Q29">G27</f>
        <v>1</v>
      </c>
      <c r="O27" s="6">
        <f t="shared" si="1"/>
        <v>18</v>
      </c>
      <c r="P27" s="6">
        <f t="shared" si="1"/>
        <v>9</v>
      </c>
      <c r="Q27" s="6">
        <f t="shared" si="1"/>
        <v>9</v>
      </c>
      <c r="R27" s="6">
        <v>1</v>
      </c>
      <c r="S27" s="6">
        <v>18</v>
      </c>
    </row>
    <row r="28" spans="2:19" ht="26.25">
      <c r="B28" s="4">
        <v>5</v>
      </c>
      <c r="C28" s="20" t="s">
        <v>480</v>
      </c>
      <c r="D28" s="22" t="s">
        <v>12</v>
      </c>
      <c r="E28" s="21" t="s">
        <v>478</v>
      </c>
      <c r="F28" s="20" t="s">
        <v>481</v>
      </c>
      <c r="G28" s="6">
        <v>2</v>
      </c>
      <c r="H28" s="8">
        <v>15</v>
      </c>
      <c r="I28" s="16">
        <v>8</v>
      </c>
      <c r="J28" s="16">
        <v>7</v>
      </c>
      <c r="K28" s="7">
        <v>1</v>
      </c>
      <c r="L28" s="8" t="e">
        <f>#REF!</f>
        <v>#REF!</v>
      </c>
      <c r="M28" s="6" t="e">
        <f>#REF!</f>
        <v>#REF!</v>
      </c>
      <c r="N28" s="5">
        <f t="shared" si="1"/>
        <v>2</v>
      </c>
      <c r="O28" s="6">
        <f t="shared" si="1"/>
        <v>15</v>
      </c>
      <c r="P28" s="6">
        <f t="shared" si="1"/>
        <v>8</v>
      </c>
      <c r="Q28" s="6">
        <f t="shared" si="1"/>
        <v>7</v>
      </c>
      <c r="R28" s="6">
        <v>2</v>
      </c>
      <c r="S28" s="6">
        <v>15</v>
      </c>
    </row>
    <row r="29" spans="2:19" ht="27" thickBot="1">
      <c r="B29" s="4">
        <v>6</v>
      </c>
      <c r="C29" s="20" t="s">
        <v>482</v>
      </c>
      <c r="D29" s="22" t="s">
        <v>12</v>
      </c>
      <c r="E29" s="21" t="s">
        <v>478</v>
      </c>
      <c r="F29" s="20" t="s">
        <v>483</v>
      </c>
      <c r="G29" s="6">
        <v>1</v>
      </c>
      <c r="H29" s="8">
        <v>45</v>
      </c>
      <c r="I29" s="16">
        <v>23</v>
      </c>
      <c r="J29" s="16">
        <v>22</v>
      </c>
      <c r="K29" s="7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45</v>
      </c>
      <c r="P29" s="6">
        <f t="shared" si="1"/>
        <v>23</v>
      </c>
      <c r="Q29" s="6">
        <f t="shared" si="1"/>
        <v>22</v>
      </c>
      <c r="R29" s="6">
        <v>1</v>
      </c>
      <c r="S29" s="6">
        <v>45</v>
      </c>
    </row>
    <row r="30" spans="2:10" ht="27" thickBot="1">
      <c r="B30" s="9"/>
      <c r="C30" s="10" t="s">
        <v>484</v>
      </c>
      <c r="D30" s="18" t="s">
        <v>6</v>
      </c>
      <c r="E30" s="19" t="s">
        <v>6</v>
      </c>
      <c r="F30" s="19" t="s">
        <v>6</v>
      </c>
      <c r="G30" s="11">
        <f>SUM(Ірлява!N26:N29)</f>
        <v>4</v>
      </c>
      <c r="H30" s="12">
        <f>SUM(Ірлява!O26:O29)</f>
        <v>78</v>
      </c>
      <c r="I30" s="17">
        <f>SUM(Ірлява!P26:P29)</f>
        <v>40</v>
      </c>
      <c r="J30" s="17">
        <f>SUM(Ірлява!Q26:Q29)</f>
        <v>38</v>
      </c>
    </row>
    <row r="31" spans="2:10" ht="13.5" thickBot="1">
      <c r="B31" s="9"/>
      <c r="C31" s="10" t="s">
        <v>88</v>
      </c>
      <c r="D31" s="18" t="s">
        <v>6</v>
      </c>
      <c r="E31" s="19" t="s">
        <v>6</v>
      </c>
      <c r="F31" s="19" t="s">
        <v>6</v>
      </c>
      <c r="G31" s="45">
        <f>SUM(Ірлява!N20:N30)</f>
        <v>7</v>
      </c>
      <c r="H31" s="46">
        <f>SUM(Ірлява!O20:O30)</f>
        <v>2941</v>
      </c>
      <c r="I31" s="47">
        <f>SUM(Ірлява!P20:P30)</f>
        <v>2778</v>
      </c>
      <c r="J31" s="47">
        <f>SUM(Ірлява!Q20:Q30)</f>
        <v>163</v>
      </c>
    </row>
    <row r="34" spans="3:8" s="105" customFormat="1" ht="17.25">
      <c r="C34" s="138" t="s">
        <v>1285</v>
      </c>
      <c r="D34" s="138"/>
      <c r="E34" s="138"/>
      <c r="F34" s="138"/>
      <c r="H34" s="105" t="s">
        <v>1284</v>
      </c>
    </row>
  </sheetData>
  <sheetProtection/>
  <mergeCells count="13">
    <mergeCell ref="C34:F34"/>
    <mergeCell ref="B18:J18"/>
    <mergeCell ref="B19:J19"/>
    <mergeCell ref="B23:J23"/>
    <mergeCell ref="B26:J26"/>
    <mergeCell ref="B11:J11"/>
    <mergeCell ref="B12:J12"/>
    <mergeCell ref="B13:J13"/>
    <mergeCell ref="B15:B16"/>
    <mergeCell ref="C15:C16"/>
    <mergeCell ref="D15:D16"/>
    <mergeCell ref="E15:E16"/>
    <mergeCell ref="G15:J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4"/>
  <sheetViews>
    <sheetView showGridLines="0" view="pageBreakPreview" zoomScale="85" zoomScaleSheetLayoutView="85" zoomScalePageLayoutView="0" workbookViewId="0" topLeftCell="A1">
      <selection activeCell="G17" sqref="G17"/>
    </sheetView>
  </sheetViews>
  <sheetFormatPr defaultColWidth="9.00390625" defaultRowHeight="12.75" customHeight="1"/>
  <cols>
    <col min="2" max="2" width="5.625" style="0" customWidth="1"/>
    <col min="3" max="3" width="49.00390625" style="0" customWidth="1"/>
    <col min="4" max="4" width="8.00390625" style="0" customWidth="1"/>
    <col min="5" max="5" width="15.00390625" style="0" customWidth="1"/>
    <col min="6" max="6" width="14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1298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2" spans="2:10" ht="21">
      <c r="B12" s="122" t="s">
        <v>79</v>
      </c>
      <c r="C12" s="122"/>
      <c r="D12" s="122"/>
      <c r="E12" s="122"/>
      <c r="F12" s="122"/>
      <c r="G12" s="122"/>
      <c r="H12" s="122"/>
      <c r="I12" s="122"/>
      <c r="J12" s="122"/>
    </row>
    <row r="13" spans="2:10" ht="15">
      <c r="B13" s="123" t="s">
        <v>80</v>
      </c>
      <c r="C13" s="123"/>
      <c r="D13" s="123"/>
      <c r="E13" s="123"/>
      <c r="F13" s="123"/>
      <c r="G13" s="123"/>
      <c r="H13" s="123"/>
      <c r="I13" s="123"/>
      <c r="J13" s="123"/>
    </row>
    <row r="14" spans="2:10" ht="15">
      <c r="B14" s="123" t="s">
        <v>81</v>
      </c>
      <c r="C14" s="123"/>
      <c r="D14" s="123"/>
      <c r="E14" s="123"/>
      <c r="F14" s="123"/>
      <c r="G14" s="123"/>
      <c r="H14" s="123"/>
      <c r="I14" s="123"/>
      <c r="J14" s="123"/>
    </row>
    <row r="15" ht="13.5" thickBot="1">
      <c r="B15" s="13"/>
    </row>
    <row r="16" spans="2:10" ht="12.75">
      <c r="B16" s="132" t="s">
        <v>0</v>
      </c>
      <c r="C16" s="134" t="s">
        <v>3</v>
      </c>
      <c r="D16" s="134" t="s">
        <v>7</v>
      </c>
      <c r="E16" s="136" t="s">
        <v>4</v>
      </c>
      <c r="F16" s="28" t="s">
        <v>1</v>
      </c>
      <c r="G16" s="129" t="s">
        <v>82</v>
      </c>
      <c r="H16" s="130"/>
      <c r="I16" s="130"/>
      <c r="J16" s="131"/>
    </row>
    <row r="17" spans="2:10" ht="61.5" thickBot="1">
      <c r="B17" s="133"/>
      <c r="C17" s="135"/>
      <c r="D17" s="135"/>
      <c r="E17" s="137"/>
      <c r="F17" s="29" t="s">
        <v>5</v>
      </c>
      <c r="G17" s="30" t="s">
        <v>2</v>
      </c>
      <c r="H17" s="31" t="s">
        <v>83</v>
      </c>
      <c r="I17" s="32" t="s">
        <v>84</v>
      </c>
      <c r="J17" s="33" t="s">
        <v>85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15">
        <v>5</v>
      </c>
      <c r="G18" s="34">
        <v>6</v>
      </c>
      <c r="H18" s="3">
        <v>7</v>
      </c>
      <c r="I18" s="15">
        <v>8</v>
      </c>
      <c r="J18" s="35">
        <v>9</v>
      </c>
    </row>
    <row r="19" spans="2:10" ht="21">
      <c r="B19" s="139" t="s">
        <v>485</v>
      </c>
      <c r="C19" s="140"/>
      <c r="D19" s="140"/>
      <c r="E19" s="140"/>
      <c r="F19" s="140"/>
      <c r="G19" s="140"/>
      <c r="H19" s="140"/>
      <c r="I19" s="140"/>
      <c r="J19" s="141"/>
    </row>
    <row r="20" spans="2:10" ht="15">
      <c r="B20" s="142" t="s">
        <v>86</v>
      </c>
      <c r="C20" s="142"/>
      <c r="D20" s="142"/>
      <c r="E20" s="142"/>
      <c r="F20" s="142"/>
      <c r="G20" s="142"/>
      <c r="H20" s="142"/>
      <c r="I20" s="142"/>
      <c r="J20" s="142"/>
    </row>
    <row r="21" spans="2:19" ht="39">
      <c r="B21" s="4">
        <v>1</v>
      </c>
      <c r="C21" s="20" t="s">
        <v>486</v>
      </c>
      <c r="D21" s="22" t="s">
        <v>12</v>
      </c>
      <c r="E21" s="21" t="s">
        <v>487</v>
      </c>
      <c r="F21" s="23" t="s">
        <v>488</v>
      </c>
      <c r="G21" s="26">
        <v>1</v>
      </c>
      <c r="H21" s="27">
        <v>1734</v>
      </c>
      <c r="I21" s="26">
        <v>1734</v>
      </c>
      <c r="J21" s="26"/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31">G21</f>
        <v>1</v>
      </c>
      <c r="O21" s="6">
        <f t="shared" si="0"/>
        <v>1734</v>
      </c>
      <c r="P21" s="6">
        <f t="shared" si="0"/>
        <v>1734</v>
      </c>
      <c r="Q21" s="6">
        <f t="shared" si="0"/>
        <v>0</v>
      </c>
      <c r="R21" s="6">
        <v>1</v>
      </c>
      <c r="S21" s="6">
        <v>1734</v>
      </c>
    </row>
    <row r="22" spans="2:19" ht="26.25">
      <c r="B22" s="4">
        <v>2</v>
      </c>
      <c r="C22" s="20" t="s">
        <v>489</v>
      </c>
      <c r="D22" s="22" t="s">
        <v>12</v>
      </c>
      <c r="E22" s="21" t="s">
        <v>490</v>
      </c>
      <c r="F22" s="23" t="s">
        <v>491</v>
      </c>
      <c r="G22" s="26">
        <v>1</v>
      </c>
      <c r="H22" s="27">
        <v>68</v>
      </c>
      <c r="I22" s="26">
        <v>68</v>
      </c>
      <c r="J22" s="26"/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68</v>
      </c>
      <c r="P22" s="6">
        <f t="shared" si="0"/>
        <v>68</v>
      </c>
      <c r="Q22" s="6">
        <f t="shared" si="0"/>
        <v>0</v>
      </c>
      <c r="R22" s="6">
        <v>1</v>
      </c>
      <c r="S22" s="6">
        <v>68</v>
      </c>
    </row>
    <row r="23" spans="2:19" ht="26.25">
      <c r="B23" s="4">
        <v>3</v>
      </c>
      <c r="C23" s="20" t="s">
        <v>492</v>
      </c>
      <c r="D23" s="22" t="s">
        <v>12</v>
      </c>
      <c r="E23" s="21" t="s">
        <v>487</v>
      </c>
      <c r="F23" s="23" t="s">
        <v>493</v>
      </c>
      <c r="G23" s="26">
        <v>1</v>
      </c>
      <c r="H23" s="27">
        <v>1931</v>
      </c>
      <c r="I23" s="26">
        <v>1931</v>
      </c>
      <c r="J23" s="26"/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1931</v>
      </c>
      <c r="P23" s="6">
        <f t="shared" si="0"/>
        <v>1931</v>
      </c>
      <c r="Q23" s="6">
        <f t="shared" si="0"/>
        <v>0</v>
      </c>
      <c r="R23" s="6">
        <v>1</v>
      </c>
      <c r="S23" s="6">
        <v>1931</v>
      </c>
    </row>
    <row r="24" spans="2:19" ht="26.25">
      <c r="B24" s="4">
        <v>4</v>
      </c>
      <c r="C24" s="20" t="s">
        <v>494</v>
      </c>
      <c r="D24" s="22" t="s">
        <v>12</v>
      </c>
      <c r="E24" s="21" t="s">
        <v>487</v>
      </c>
      <c r="F24" s="23" t="s">
        <v>495</v>
      </c>
      <c r="G24" s="26">
        <v>1</v>
      </c>
      <c r="H24" s="27">
        <v>501</v>
      </c>
      <c r="I24" s="26">
        <v>501</v>
      </c>
      <c r="J24" s="26"/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501</v>
      </c>
      <c r="P24" s="6">
        <f t="shared" si="0"/>
        <v>501</v>
      </c>
      <c r="Q24" s="6">
        <f t="shared" si="0"/>
        <v>0</v>
      </c>
      <c r="R24" s="6">
        <v>1</v>
      </c>
      <c r="S24" s="6">
        <v>501</v>
      </c>
    </row>
    <row r="25" spans="2:19" ht="26.25">
      <c r="B25" s="4">
        <v>5</v>
      </c>
      <c r="C25" s="20" t="s">
        <v>496</v>
      </c>
      <c r="D25" s="22" t="s">
        <v>12</v>
      </c>
      <c r="E25" s="21" t="s">
        <v>430</v>
      </c>
      <c r="F25" s="23" t="s">
        <v>497</v>
      </c>
      <c r="G25" s="26">
        <v>1</v>
      </c>
      <c r="H25" s="27">
        <v>1609</v>
      </c>
      <c r="I25" s="26">
        <v>1609</v>
      </c>
      <c r="J25" s="26"/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1609</v>
      </c>
      <c r="P25" s="6">
        <f t="shared" si="0"/>
        <v>1609</v>
      </c>
      <c r="Q25" s="6">
        <f t="shared" si="0"/>
        <v>0</v>
      </c>
      <c r="R25" s="6">
        <v>1</v>
      </c>
      <c r="S25" s="6">
        <v>1609</v>
      </c>
    </row>
    <row r="26" spans="2:19" ht="26.25">
      <c r="B26" s="4">
        <v>6</v>
      </c>
      <c r="C26" s="20" t="s">
        <v>498</v>
      </c>
      <c r="D26" s="22" t="s">
        <v>12</v>
      </c>
      <c r="E26" s="21" t="s">
        <v>487</v>
      </c>
      <c r="F26" s="23" t="s">
        <v>499</v>
      </c>
      <c r="G26" s="26">
        <v>1</v>
      </c>
      <c r="H26" s="27">
        <v>1412</v>
      </c>
      <c r="I26" s="26">
        <v>1412</v>
      </c>
      <c r="J26" s="26"/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1412</v>
      </c>
      <c r="P26" s="6">
        <f t="shared" si="0"/>
        <v>1412</v>
      </c>
      <c r="Q26" s="6">
        <f t="shared" si="0"/>
        <v>0</v>
      </c>
      <c r="R26" s="6">
        <v>1</v>
      </c>
      <c r="S26" s="6">
        <v>1412</v>
      </c>
    </row>
    <row r="27" spans="2:19" ht="26.25">
      <c r="B27" s="4">
        <v>7</v>
      </c>
      <c r="C27" s="20" t="s">
        <v>500</v>
      </c>
      <c r="D27" s="22" t="s">
        <v>12</v>
      </c>
      <c r="E27" s="21" t="s">
        <v>487</v>
      </c>
      <c r="F27" s="23" t="s">
        <v>501</v>
      </c>
      <c r="G27" s="26">
        <v>1</v>
      </c>
      <c r="H27" s="27">
        <v>2734</v>
      </c>
      <c r="I27" s="26">
        <v>2734</v>
      </c>
      <c r="J27" s="26"/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2734</v>
      </c>
      <c r="P27" s="6">
        <f t="shared" si="0"/>
        <v>2734</v>
      </c>
      <c r="Q27" s="6">
        <f t="shared" si="0"/>
        <v>0</v>
      </c>
      <c r="R27" s="6">
        <v>1</v>
      </c>
      <c r="S27" s="6">
        <v>2734</v>
      </c>
    </row>
    <row r="28" spans="2:19" ht="26.25">
      <c r="B28" s="4">
        <v>8</v>
      </c>
      <c r="C28" s="20" t="s">
        <v>502</v>
      </c>
      <c r="D28" s="22" t="s">
        <v>12</v>
      </c>
      <c r="E28" s="21" t="s">
        <v>503</v>
      </c>
      <c r="F28" s="23" t="s">
        <v>504</v>
      </c>
      <c r="G28" s="26">
        <v>1</v>
      </c>
      <c r="H28" s="27">
        <v>321</v>
      </c>
      <c r="I28" s="26">
        <v>321</v>
      </c>
      <c r="J28" s="26"/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321</v>
      </c>
      <c r="P28" s="6">
        <f t="shared" si="0"/>
        <v>321</v>
      </c>
      <c r="Q28" s="6">
        <f t="shared" si="0"/>
        <v>0</v>
      </c>
      <c r="R28" s="6">
        <v>1</v>
      </c>
      <c r="S28" s="6">
        <v>321</v>
      </c>
    </row>
    <row r="29" spans="2:19" ht="26.25">
      <c r="B29" s="4">
        <v>9</v>
      </c>
      <c r="C29" s="20" t="s">
        <v>505</v>
      </c>
      <c r="D29" s="22" t="s">
        <v>12</v>
      </c>
      <c r="E29" s="21" t="s">
        <v>487</v>
      </c>
      <c r="F29" s="23" t="s">
        <v>506</v>
      </c>
      <c r="G29" s="26">
        <v>1</v>
      </c>
      <c r="H29" s="27">
        <v>3111</v>
      </c>
      <c r="I29" s="26">
        <v>3111</v>
      </c>
      <c r="J29" s="26"/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3111</v>
      </c>
      <c r="P29" s="6">
        <f t="shared" si="0"/>
        <v>3111</v>
      </c>
      <c r="Q29" s="6">
        <f t="shared" si="0"/>
        <v>0</v>
      </c>
      <c r="R29" s="6">
        <v>1</v>
      </c>
      <c r="S29" s="6">
        <v>3111</v>
      </c>
    </row>
    <row r="30" spans="2:19" ht="26.25">
      <c r="B30" s="4">
        <v>10</v>
      </c>
      <c r="C30" s="20" t="s">
        <v>507</v>
      </c>
      <c r="D30" s="22" t="s">
        <v>12</v>
      </c>
      <c r="E30" s="21" t="s">
        <v>487</v>
      </c>
      <c r="F30" s="23" t="s">
        <v>508</v>
      </c>
      <c r="G30" s="26">
        <v>1</v>
      </c>
      <c r="H30" s="27">
        <v>1492</v>
      </c>
      <c r="I30" s="26">
        <v>1492</v>
      </c>
      <c r="J30" s="26"/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1492</v>
      </c>
      <c r="P30" s="6">
        <f t="shared" si="0"/>
        <v>1492</v>
      </c>
      <c r="Q30" s="6">
        <f t="shared" si="0"/>
        <v>0</v>
      </c>
      <c r="R30" s="6">
        <v>1</v>
      </c>
      <c r="S30" s="6">
        <v>1492</v>
      </c>
    </row>
    <row r="31" spans="2:19" ht="27" thickBot="1">
      <c r="B31" s="4">
        <v>11</v>
      </c>
      <c r="C31" s="20" t="s">
        <v>509</v>
      </c>
      <c r="D31" s="22" t="s">
        <v>12</v>
      </c>
      <c r="E31" s="21" t="s">
        <v>430</v>
      </c>
      <c r="F31" s="23" t="s">
        <v>510</v>
      </c>
      <c r="G31" s="26">
        <v>1</v>
      </c>
      <c r="H31" s="27">
        <v>2251</v>
      </c>
      <c r="I31" s="26">
        <v>2251</v>
      </c>
      <c r="J31" s="26"/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2251</v>
      </c>
      <c r="P31" s="6">
        <f t="shared" si="0"/>
        <v>2251</v>
      </c>
      <c r="Q31" s="6">
        <f t="shared" si="0"/>
        <v>0</v>
      </c>
      <c r="R31" s="6">
        <v>1</v>
      </c>
      <c r="S31" s="6">
        <v>2251</v>
      </c>
    </row>
    <row r="32" spans="2:10" ht="13.5" thickBot="1">
      <c r="B32" s="9"/>
      <c r="C32" s="10" t="s">
        <v>511</v>
      </c>
      <c r="D32" s="18" t="s">
        <v>6</v>
      </c>
      <c r="E32" s="19" t="s">
        <v>6</v>
      </c>
      <c r="F32" s="24" t="s">
        <v>6</v>
      </c>
      <c r="G32" s="27">
        <f>SUM(Кібляри!N21:N31)</f>
        <v>11</v>
      </c>
      <c r="H32" s="26">
        <f>SUM(Кібляри!O21:O31)</f>
        <v>17164</v>
      </c>
      <c r="I32" s="26">
        <f>SUM(Кібляри!P21:P31)</f>
        <v>17164</v>
      </c>
      <c r="J32" s="26">
        <f>SUM(Кібляри!Q21:Q31)</f>
        <v>0</v>
      </c>
    </row>
    <row r="33" spans="2:10" ht="15">
      <c r="B33" s="142" t="s">
        <v>90</v>
      </c>
      <c r="C33" s="142"/>
      <c r="D33" s="142"/>
      <c r="E33" s="142"/>
      <c r="F33" s="142"/>
      <c r="G33" s="142"/>
      <c r="H33" s="142"/>
      <c r="I33" s="142"/>
      <c r="J33" s="142"/>
    </row>
    <row r="34" spans="2:19" ht="26.25">
      <c r="B34" s="4">
        <v>12</v>
      </c>
      <c r="C34" s="20" t="s">
        <v>512</v>
      </c>
      <c r="D34" s="22" t="s">
        <v>12</v>
      </c>
      <c r="E34" s="21" t="s">
        <v>340</v>
      </c>
      <c r="F34" s="23" t="s">
        <v>513</v>
      </c>
      <c r="G34" s="26">
        <v>1</v>
      </c>
      <c r="H34" s="27">
        <v>980</v>
      </c>
      <c r="I34" s="26">
        <v>490</v>
      </c>
      <c r="J34" s="26">
        <v>490</v>
      </c>
      <c r="K34" s="25">
        <v>1</v>
      </c>
      <c r="L34" s="8" t="e">
        <f>#REF!</f>
        <v>#REF!</v>
      </c>
      <c r="M34" s="6" t="e">
        <f>#REF!</f>
        <v>#REF!</v>
      </c>
      <c r="N34" s="5">
        <f aca="true" t="shared" si="1" ref="N34:Q66">G34</f>
        <v>1</v>
      </c>
      <c r="O34" s="6">
        <f t="shared" si="1"/>
        <v>980</v>
      </c>
      <c r="P34" s="6">
        <f t="shared" si="1"/>
        <v>490</v>
      </c>
      <c r="Q34" s="6">
        <f t="shared" si="1"/>
        <v>490</v>
      </c>
      <c r="R34" s="6">
        <v>1</v>
      </c>
      <c r="S34" s="6">
        <v>980</v>
      </c>
    </row>
    <row r="35" spans="2:19" ht="26.25">
      <c r="B35" s="4">
        <v>13</v>
      </c>
      <c r="C35" s="20" t="s">
        <v>24</v>
      </c>
      <c r="D35" s="22" t="s">
        <v>12</v>
      </c>
      <c r="E35" s="21" t="s">
        <v>25</v>
      </c>
      <c r="F35" s="23" t="s">
        <v>514</v>
      </c>
      <c r="G35" s="26">
        <v>1</v>
      </c>
      <c r="H35" s="27">
        <v>250</v>
      </c>
      <c r="I35" s="26">
        <v>125</v>
      </c>
      <c r="J35" s="26">
        <v>125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250</v>
      </c>
      <c r="P35" s="6">
        <f t="shared" si="1"/>
        <v>125</v>
      </c>
      <c r="Q35" s="6">
        <f t="shared" si="1"/>
        <v>125</v>
      </c>
      <c r="R35" s="6">
        <v>1</v>
      </c>
      <c r="S35" s="6">
        <v>250</v>
      </c>
    </row>
    <row r="36" spans="2:19" ht="26.25">
      <c r="B36" s="4">
        <v>14</v>
      </c>
      <c r="C36" s="20" t="s">
        <v>515</v>
      </c>
      <c r="D36" s="22" t="s">
        <v>12</v>
      </c>
      <c r="E36" s="21" t="s">
        <v>28</v>
      </c>
      <c r="F36" s="23" t="s">
        <v>516</v>
      </c>
      <c r="G36" s="26">
        <v>2</v>
      </c>
      <c r="H36" s="27">
        <v>82</v>
      </c>
      <c r="I36" s="26">
        <v>42</v>
      </c>
      <c r="J36" s="26">
        <v>40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2</v>
      </c>
      <c r="O36" s="6">
        <f t="shared" si="1"/>
        <v>82</v>
      </c>
      <c r="P36" s="6">
        <f t="shared" si="1"/>
        <v>42</v>
      </c>
      <c r="Q36" s="6">
        <f t="shared" si="1"/>
        <v>40</v>
      </c>
      <c r="R36" s="6">
        <v>2</v>
      </c>
      <c r="S36" s="6">
        <v>82</v>
      </c>
    </row>
    <row r="37" spans="2:19" ht="26.25">
      <c r="B37" s="4">
        <v>15</v>
      </c>
      <c r="C37" s="20" t="s">
        <v>517</v>
      </c>
      <c r="D37" s="22" t="s">
        <v>12</v>
      </c>
      <c r="E37" s="21" t="s">
        <v>28</v>
      </c>
      <c r="F37" s="23" t="s">
        <v>518</v>
      </c>
      <c r="G37" s="26">
        <v>1</v>
      </c>
      <c r="H37" s="27">
        <v>19</v>
      </c>
      <c r="I37" s="26">
        <v>10</v>
      </c>
      <c r="J37" s="26">
        <v>9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19</v>
      </c>
      <c r="P37" s="6">
        <f t="shared" si="1"/>
        <v>10</v>
      </c>
      <c r="Q37" s="6">
        <f t="shared" si="1"/>
        <v>9</v>
      </c>
      <c r="R37" s="6">
        <v>1</v>
      </c>
      <c r="S37" s="6">
        <v>19</v>
      </c>
    </row>
    <row r="38" spans="2:19" ht="26.25">
      <c r="B38" s="4">
        <v>16</v>
      </c>
      <c r="C38" s="20" t="s">
        <v>519</v>
      </c>
      <c r="D38" s="22" t="s">
        <v>12</v>
      </c>
      <c r="E38" s="21" t="s">
        <v>28</v>
      </c>
      <c r="F38" s="23" t="s">
        <v>520</v>
      </c>
      <c r="G38" s="26">
        <v>1</v>
      </c>
      <c r="H38" s="27">
        <v>12</v>
      </c>
      <c r="I38" s="26">
        <v>6</v>
      </c>
      <c r="J38" s="26">
        <v>6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12</v>
      </c>
      <c r="P38" s="6">
        <f t="shared" si="1"/>
        <v>6</v>
      </c>
      <c r="Q38" s="6">
        <f t="shared" si="1"/>
        <v>6</v>
      </c>
      <c r="R38" s="6">
        <v>1</v>
      </c>
      <c r="S38" s="6">
        <v>12</v>
      </c>
    </row>
    <row r="39" spans="2:19" ht="26.25">
      <c r="B39" s="4">
        <v>17</v>
      </c>
      <c r="C39" s="20" t="s">
        <v>521</v>
      </c>
      <c r="D39" s="22" t="s">
        <v>12</v>
      </c>
      <c r="E39" s="21" t="s">
        <v>28</v>
      </c>
      <c r="F39" s="23" t="s">
        <v>522</v>
      </c>
      <c r="G39" s="26">
        <v>1</v>
      </c>
      <c r="H39" s="27">
        <v>599</v>
      </c>
      <c r="I39" s="26">
        <v>300</v>
      </c>
      <c r="J39" s="26">
        <v>299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599</v>
      </c>
      <c r="P39" s="6">
        <f t="shared" si="1"/>
        <v>300</v>
      </c>
      <c r="Q39" s="6">
        <f t="shared" si="1"/>
        <v>299</v>
      </c>
      <c r="R39" s="6">
        <v>1</v>
      </c>
      <c r="S39" s="6">
        <v>599</v>
      </c>
    </row>
    <row r="40" spans="2:19" ht="26.25">
      <c r="B40" s="4">
        <v>18</v>
      </c>
      <c r="C40" s="20" t="s">
        <v>523</v>
      </c>
      <c r="D40" s="22" t="s">
        <v>12</v>
      </c>
      <c r="E40" s="21" t="s">
        <v>28</v>
      </c>
      <c r="F40" s="23" t="s">
        <v>524</v>
      </c>
      <c r="G40" s="26">
        <v>1</v>
      </c>
      <c r="H40" s="27">
        <v>549</v>
      </c>
      <c r="I40" s="26">
        <v>275</v>
      </c>
      <c r="J40" s="26">
        <v>274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549</v>
      </c>
      <c r="P40" s="6">
        <f t="shared" si="1"/>
        <v>275</v>
      </c>
      <c r="Q40" s="6">
        <f t="shared" si="1"/>
        <v>274</v>
      </c>
      <c r="R40" s="6">
        <v>1</v>
      </c>
      <c r="S40" s="6">
        <v>549</v>
      </c>
    </row>
    <row r="41" spans="2:19" ht="26.25">
      <c r="B41" s="4">
        <v>19</v>
      </c>
      <c r="C41" s="20" t="s">
        <v>525</v>
      </c>
      <c r="D41" s="22" t="s">
        <v>12</v>
      </c>
      <c r="E41" s="21" t="s">
        <v>28</v>
      </c>
      <c r="F41" s="23" t="s">
        <v>526</v>
      </c>
      <c r="G41" s="26">
        <v>1</v>
      </c>
      <c r="H41" s="27">
        <v>400</v>
      </c>
      <c r="I41" s="26">
        <v>200</v>
      </c>
      <c r="J41" s="26">
        <v>200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400</v>
      </c>
      <c r="P41" s="6">
        <f t="shared" si="1"/>
        <v>200</v>
      </c>
      <c r="Q41" s="6">
        <f t="shared" si="1"/>
        <v>200</v>
      </c>
      <c r="R41" s="6">
        <v>1</v>
      </c>
      <c r="S41" s="6">
        <v>400</v>
      </c>
    </row>
    <row r="42" spans="2:19" ht="26.25">
      <c r="B42" s="4">
        <v>20</v>
      </c>
      <c r="C42" s="20" t="s">
        <v>358</v>
      </c>
      <c r="D42" s="22" t="s">
        <v>12</v>
      </c>
      <c r="E42" s="21" t="s">
        <v>28</v>
      </c>
      <c r="F42" s="23" t="s">
        <v>527</v>
      </c>
      <c r="G42" s="26">
        <v>1</v>
      </c>
      <c r="H42" s="27">
        <v>70</v>
      </c>
      <c r="I42" s="26">
        <v>35</v>
      </c>
      <c r="J42" s="26">
        <v>35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70</v>
      </c>
      <c r="P42" s="6">
        <f t="shared" si="1"/>
        <v>35</v>
      </c>
      <c r="Q42" s="6">
        <f t="shared" si="1"/>
        <v>35</v>
      </c>
      <c r="R42" s="6">
        <v>1</v>
      </c>
      <c r="S42" s="6">
        <v>70</v>
      </c>
    </row>
    <row r="43" spans="2:19" ht="26.25">
      <c r="B43" s="4">
        <v>21</v>
      </c>
      <c r="C43" s="20" t="s">
        <v>528</v>
      </c>
      <c r="D43" s="22" t="s">
        <v>12</v>
      </c>
      <c r="E43" s="21" t="s">
        <v>28</v>
      </c>
      <c r="F43" s="23" t="s">
        <v>529</v>
      </c>
      <c r="G43" s="26">
        <v>2</v>
      </c>
      <c r="H43" s="27">
        <v>58</v>
      </c>
      <c r="I43" s="26">
        <v>30</v>
      </c>
      <c r="J43" s="26">
        <v>28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2</v>
      </c>
      <c r="O43" s="6">
        <f t="shared" si="1"/>
        <v>58</v>
      </c>
      <c r="P43" s="6">
        <f t="shared" si="1"/>
        <v>30</v>
      </c>
      <c r="Q43" s="6">
        <f t="shared" si="1"/>
        <v>28</v>
      </c>
      <c r="R43" s="6">
        <v>2</v>
      </c>
      <c r="S43" s="6">
        <v>58</v>
      </c>
    </row>
    <row r="44" spans="2:19" ht="26.25">
      <c r="B44" s="4">
        <v>22</v>
      </c>
      <c r="C44" s="20" t="s">
        <v>530</v>
      </c>
      <c r="D44" s="22" t="s">
        <v>12</v>
      </c>
      <c r="E44" s="21" t="s">
        <v>28</v>
      </c>
      <c r="F44" s="23" t="s">
        <v>531</v>
      </c>
      <c r="G44" s="26">
        <v>2</v>
      </c>
      <c r="H44" s="27">
        <v>20</v>
      </c>
      <c r="I44" s="26">
        <v>10</v>
      </c>
      <c r="J44" s="26">
        <v>10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2</v>
      </c>
      <c r="O44" s="6">
        <f t="shared" si="1"/>
        <v>20</v>
      </c>
      <c r="P44" s="6">
        <f t="shared" si="1"/>
        <v>10</v>
      </c>
      <c r="Q44" s="6">
        <f t="shared" si="1"/>
        <v>10</v>
      </c>
      <c r="R44" s="6">
        <v>2</v>
      </c>
      <c r="S44" s="6">
        <v>20</v>
      </c>
    </row>
    <row r="45" spans="2:19" ht="26.25">
      <c r="B45" s="4">
        <v>23</v>
      </c>
      <c r="C45" s="20" t="s">
        <v>532</v>
      </c>
      <c r="D45" s="22" t="s">
        <v>12</v>
      </c>
      <c r="E45" s="21" t="s">
        <v>28</v>
      </c>
      <c r="F45" s="23" t="s">
        <v>533</v>
      </c>
      <c r="G45" s="26">
        <v>1</v>
      </c>
      <c r="H45" s="27">
        <v>13</v>
      </c>
      <c r="I45" s="26">
        <v>7</v>
      </c>
      <c r="J45" s="26">
        <v>6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13</v>
      </c>
      <c r="P45" s="6">
        <f t="shared" si="1"/>
        <v>7</v>
      </c>
      <c r="Q45" s="6">
        <f t="shared" si="1"/>
        <v>6</v>
      </c>
      <c r="R45" s="6">
        <v>1</v>
      </c>
      <c r="S45" s="6">
        <v>13</v>
      </c>
    </row>
    <row r="46" spans="2:19" ht="26.25">
      <c r="B46" s="4">
        <v>24</v>
      </c>
      <c r="C46" s="20" t="s">
        <v>534</v>
      </c>
      <c r="D46" s="22" t="s">
        <v>12</v>
      </c>
      <c r="E46" s="21" t="s">
        <v>28</v>
      </c>
      <c r="F46" s="23" t="s">
        <v>535</v>
      </c>
      <c r="G46" s="26">
        <v>1</v>
      </c>
      <c r="H46" s="27">
        <v>1</v>
      </c>
      <c r="I46" s="26">
        <v>1</v>
      </c>
      <c r="J46" s="26"/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1</v>
      </c>
      <c r="P46" s="6">
        <f t="shared" si="1"/>
        <v>1</v>
      </c>
      <c r="Q46" s="6">
        <f t="shared" si="1"/>
        <v>0</v>
      </c>
      <c r="R46" s="6">
        <v>1</v>
      </c>
      <c r="S46" s="6">
        <v>1</v>
      </c>
    </row>
    <row r="47" spans="2:19" ht="26.25">
      <c r="B47" s="4">
        <v>25</v>
      </c>
      <c r="C47" s="20" t="s">
        <v>536</v>
      </c>
      <c r="D47" s="22" t="s">
        <v>12</v>
      </c>
      <c r="E47" s="21" t="s">
        <v>28</v>
      </c>
      <c r="F47" s="23" t="s">
        <v>537</v>
      </c>
      <c r="G47" s="26">
        <v>1</v>
      </c>
      <c r="H47" s="27">
        <v>25</v>
      </c>
      <c r="I47" s="26">
        <v>13</v>
      </c>
      <c r="J47" s="26">
        <v>12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25</v>
      </c>
      <c r="P47" s="6">
        <f t="shared" si="1"/>
        <v>13</v>
      </c>
      <c r="Q47" s="6">
        <f t="shared" si="1"/>
        <v>12</v>
      </c>
      <c r="R47" s="6">
        <v>1</v>
      </c>
      <c r="S47" s="6">
        <v>25</v>
      </c>
    </row>
    <row r="48" spans="2:19" ht="26.25">
      <c r="B48" s="4">
        <v>26</v>
      </c>
      <c r="C48" s="20" t="s">
        <v>538</v>
      </c>
      <c r="D48" s="22" t="s">
        <v>12</v>
      </c>
      <c r="E48" s="21" t="s">
        <v>28</v>
      </c>
      <c r="F48" s="23" t="s">
        <v>539</v>
      </c>
      <c r="G48" s="26">
        <v>1</v>
      </c>
      <c r="H48" s="27">
        <v>419</v>
      </c>
      <c r="I48" s="26">
        <v>210</v>
      </c>
      <c r="J48" s="26">
        <v>209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419</v>
      </c>
      <c r="P48" s="6">
        <f t="shared" si="1"/>
        <v>210</v>
      </c>
      <c r="Q48" s="6">
        <f t="shared" si="1"/>
        <v>209</v>
      </c>
      <c r="R48" s="6">
        <v>1</v>
      </c>
      <c r="S48" s="6">
        <v>419</v>
      </c>
    </row>
    <row r="49" spans="2:19" ht="26.25">
      <c r="B49" s="4">
        <v>27</v>
      </c>
      <c r="C49" s="20" t="s">
        <v>540</v>
      </c>
      <c r="D49" s="22" t="s">
        <v>12</v>
      </c>
      <c r="E49" s="21" t="s">
        <v>28</v>
      </c>
      <c r="F49" s="23" t="s">
        <v>541</v>
      </c>
      <c r="G49" s="26">
        <v>1</v>
      </c>
      <c r="H49" s="27">
        <v>4199</v>
      </c>
      <c r="I49" s="26">
        <v>2100</v>
      </c>
      <c r="J49" s="26">
        <v>2099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4199</v>
      </c>
      <c r="P49" s="6">
        <f t="shared" si="1"/>
        <v>2100</v>
      </c>
      <c r="Q49" s="6">
        <f t="shared" si="1"/>
        <v>2099</v>
      </c>
      <c r="R49" s="6">
        <v>1</v>
      </c>
      <c r="S49" s="6">
        <v>4199</v>
      </c>
    </row>
    <row r="50" spans="2:19" ht="26.25">
      <c r="B50" s="4">
        <v>28</v>
      </c>
      <c r="C50" s="20" t="s">
        <v>542</v>
      </c>
      <c r="D50" s="22" t="s">
        <v>12</v>
      </c>
      <c r="E50" s="21" t="s">
        <v>28</v>
      </c>
      <c r="F50" s="23" t="s">
        <v>543</v>
      </c>
      <c r="G50" s="26">
        <v>2</v>
      </c>
      <c r="H50" s="27">
        <v>2</v>
      </c>
      <c r="I50" s="26">
        <v>2</v>
      </c>
      <c r="J50" s="26"/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2</v>
      </c>
      <c r="O50" s="6">
        <f t="shared" si="1"/>
        <v>2</v>
      </c>
      <c r="P50" s="6">
        <f t="shared" si="1"/>
        <v>2</v>
      </c>
      <c r="Q50" s="6">
        <f t="shared" si="1"/>
        <v>0</v>
      </c>
      <c r="R50" s="6">
        <v>2</v>
      </c>
      <c r="S50" s="6">
        <v>2</v>
      </c>
    </row>
    <row r="51" spans="2:19" ht="26.25">
      <c r="B51" s="4">
        <v>29</v>
      </c>
      <c r="C51" s="20" t="s">
        <v>544</v>
      </c>
      <c r="D51" s="22" t="s">
        <v>12</v>
      </c>
      <c r="E51" s="21" t="s">
        <v>28</v>
      </c>
      <c r="F51" s="23" t="s">
        <v>545</v>
      </c>
      <c r="G51" s="26">
        <v>1</v>
      </c>
      <c r="H51" s="27">
        <v>1</v>
      </c>
      <c r="I51" s="26">
        <v>1</v>
      </c>
      <c r="J51" s="26"/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1</v>
      </c>
      <c r="P51" s="6">
        <f t="shared" si="1"/>
        <v>1</v>
      </c>
      <c r="Q51" s="6">
        <f t="shared" si="1"/>
        <v>0</v>
      </c>
      <c r="R51" s="6">
        <v>1</v>
      </c>
      <c r="S51" s="6">
        <v>1</v>
      </c>
    </row>
    <row r="52" spans="2:19" ht="26.25">
      <c r="B52" s="4">
        <v>30</v>
      </c>
      <c r="C52" s="20" t="s">
        <v>546</v>
      </c>
      <c r="D52" s="22" t="s">
        <v>12</v>
      </c>
      <c r="E52" s="21" t="s">
        <v>28</v>
      </c>
      <c r="F52" s="23" t="s">
        <v>547</v>
      </c>
      <c r="G52" s="26">
        <v>1</v>
      </c>
      <c r="H52" s="27">
        <v>5</v>
      </c>
      <c r="I52" s="26">
        <v>3</v>
      </c>
      <c r="J52" s="26">
        <v>2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5</v>
      </c>
      <c r="P52" s="6">
        <f t="shared" si="1"/>
        <v>3</v>
      </c>
      <c r="Q52" s="6">
        <f t="shared" si="1"/>
        <v>2</v>
      </c>
      <c r="R52" s="6">
        <v>1</v>
      </c>
      <c r="S52" s="6">
        <v>5</v>
      </c>
    </row>
    <row r="53" spans="2:19" ht="26.25">
      <c r="B53" s="4">
        <v>31</v>
      </c>
      <c r="C53" s="20" t="s">
        <v>385</v>
      </c>
      <c r="D53" s="22" t="s">
        <v>12</v>
      </c>
      <c r="E53" s="21" t="s">
        <v>28</v>
      </c>
      <c r="F53" s="23" t="s">
        <v>548</v>
      </c>
      <c r="G53" s="26">
        <v>2</v>
      </c>
      <c r="H53" s="27">
        <v>400</v>
      </c>
      <c r="I53" s="26">
        <v>200</v>
      </c>
      <c r="J53" s="26">
        <v>200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1"/>
        <v>2</v>
      </c>
      <c r="O53" s="6">
        <f t="shared" si="1"/>
        <v>400</v>
      </c>
      <c r="P53" s="6">
        <f t="shared" si="1"/>
        <v>200</v>
      </c>
      <c r="Q53" s="6">
        <f t="shared" si="1"/>
        <v>200</v>
      </c>
      <c r="R53" s="6">
        <v>2</v>
      </c>
      <c r="S53" s="6">
        <v>400</v>
      </c>
    </row>
    <row r="54" spans="2:19" ht="26.25">
      <c r="B54" s="4">
        <v>32</v>
      </c>
      <c r="C54" s="20" t="s">
        <v>549</v>
      </c>
      <c r="D54" s="22" t="s">
        <v>12</v>
      </c>
      <c r="E54" s="21" t="s">
        <v>28</v>
      </c>
      <c r="F54" s="23" t="s">
        <v>550</v>
      </c>
      <c r="G54" s="26">
        <v>1</v>
      </c>
      <c r="H54" s="27">
        <v>12</v>
      </c>
      <c r="I54" s="26">
        <v>6</v>
      </c>
      <c r="J54" s="26">
        <v>6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1"/>
        <v>1</v>
      </c>
      <c r="O54" s="6">
        <f t="shared" si="1"/>
        <v>12</v>
      </c>
      <c r="P54" s="6">
        <f t="shared" si="1"/>
        <v>6</v>
      </c>
      <c r="Q54" s="6">
        <f t="shared" si="1"/>
        <v>6</v>
      </c>
      <c r="R54" s="6">
        <v>1</v>
      </c>
      <c r="S54" s="6">
        <v>12</v>
      </c>
    </row>
    <row r="55" spans="2:19" ht="26.25">
      <c r="B55" s="4">
        <v>33</v>
      </c>
      <c r="C55" s="20" t="s">
        <v>551</v>
      </c>
      <c r="D55" s="22" t="s">
        <v>12</v>
      </c>
      <c r="E55" s="21" t="s">
        <v>28</v>
      </c>
      <c r="F55" s="23" t="s">
        <v>552</v>
      </c>
      <c r="G55" s="26">
        <v>1</v>
      </c>
      <c r="H55" s="27">
        <v>45</v>
      </c>
      <c r="I55" s="26">
        <v>23</v>
      </c>
      <c r="J55" s="26">
        <v>22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1"/>
        <v>1</v>
      </c>
      <c r="O55" s="6">
        <f t="shared" si="1"/>
        <v>45</v>
      </c>
      <c r="P55" s="6">
        <f t="shared" si="1"/>
        <v>23</v>
      </c>
      <c r="Q55" s="6">
        <f t="shared" si="1"/>
        <v>22</v>
      </c>
      <c r="R55" s="6">
        <v>1</v>
      </c>
      <c r="S55" s="6">
        <v>45</v>
      </c>
    </row>
    <row r="56" spans="2:19" ht="26.25">
      <c r="B56" s="4">
        <v>34</v>
      </c>
      <c r="C56" s="20" t="s">
        <v>391</v>
      </c>
      <c r="D56" s="22" t="s">
        <v>12</v>
      </c>
      <c r="E56" s="21" t="s">
        <v>28</v>
      </c>
      <c r="F56" s="23" t="s">
        <v>553</v>
      </c>
      <c r="G56" s="26">
        <v>2</v>
      </c>
      <c r="H56" s="27">
        <v>36</v>
      </c>
      <c r="I56" s="26">
        <v>18</v>
      </c>
      <c r="J56" s="26">
        <v>18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1"/>
        <v>2</v>
      </c>
      <c r="O56" s="6">
        <f t="shared" si="1"/>
        <v>36</v>
      </c>
      <c r="P56" s="6">
        <f t="shared" si="1"/>
        <v>18</v>
      </c>
      <c r="Q56" s="6">
        <f t="shared" si="1"/>
        <v>18</v>
      </c>
      <c r="R56" s="6">
        <v>2</v>
      </c>
      <c r="S56" s="6">
        <v>36</v>
      </c>
    </row>
    <row r="57" spans="2:19" ht="26.25">
      <c r="B57" s="4">
        <v>35</v>
      </c>
      <c r="C57" s="20" t="s">
        <v>554</v>
      </c>
      <c r="D57" s="22" t="s">
        <v>12</v>
      </c>
      <c r="E57" s="21" t="s">
        <v>28</v>
      </c>
      <c r="F57" s="23" t="s">
        <v>555</v>
      </c>
      <c r="G57" s="26">
        <v>1</v>
      </c>
      <c r="H57" s="27">
        <v>15</v>
      </c>
      <c r="I57" s="26">
        <v>8</v>
      </c>
      <c r="J57" s="26">
        <v>7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1"/>
        <v>1</v>
      </c>
      <c r="O57" s="6">
        <f t="shared" si="1"/>
        <v>15</v>
      </c>
      <c r="P57" s="6">
        <f t="shared" si="1"/>
        <v>8</v>
      </c>
      <c r="Q57" s="6">
        <f t="shared" si="1"/>
        <v>7</v>
      </c>
      <c r="R57" s="6">
        <v>1</v>
      </c>
      <c r="S57" s="6">
        <v>15</v>
      </c>
    </row>
    <row r="58" spans="2:19" ht="26.25">
      <c r="B58" s="4">
        <v>36</v>
      </c>
      <c r="C58" s="20" t="s">
        <v>556</v>
      </c>
      <c r="D58" s="22" t="s">
        <v>12</v>
      </c>
      <c r="E58" s="21" t="s">
        <v>28</v>
      </c>
      <c r="F58" s="23" t="s">
        <v>557</v>
      </c>
      <c r="G58" s="26">
        <v>1</v>
      </c>
      <c r="H58" s="27">
        <v>801</v>
      </c>
      <c r="I58" s="26">
        <v>401</v>
      </c>
      <c r="J58" s="26">
        <v>400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1"/>
        <v>1</v>
      </c>
      <c r="O58" s="6">
        <f t="shared" si="1"/>
        <v>801</v>
      </c>
      <c r="P58" s="6">
        <f t="shared" si="1"/>
        <v>401</v>
      </c>
      <c r="Q58" s="6">
        <f t="shared" si="1"/>
        <v>400</v>
      </c>
      <c r="R58" s="6">
        <v>1</v>
      </c>
      <c r="S58" s="6">
        <v>801</v>
      </c>
    </row>
    <row r="59" spans="2:19" ht="26.25">
      <c r="B59" s="4">
        <v>37</v>
      </c>
      <c r="C59" s="20" t="s">
        <v>558</v>
      </c>
      <c r="D59" s="22" t="s">
        <v>12</v>
      </c>
      <c r="E59" s="21" t="s">
        <v>28</v>
      </c>
      <c r="F59" s="23" t="s">
        <v>559</v>
      </c>
      <c r="G59" s="26">
        <v>2</v>
      </c>
      <c r="H59" s="27">
        <v>32</v>
      </c>
      <c r="I59" s="26">
        <v>16</v>
      </c>
      <c r="J59" s="26">
        <v>16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1"/>
        <v>2</v>
      </c>
      <c r="O59" s="6">
        <f t="shared" si="1"/>
        <v>32</v>
      </c>
      <c r="P59" s="6">
        <f t="shared" si="1"/>
        <v>16</v>
      </c>
      <c r="Q59" s="6">
        <f t="shared" si="1"/>
        <v>16</v>
      </c>
      <c r="R59" s="6">
        <v>2</v>
      </c>
      <c r="S59" s="6">
        <v>32</v>
      </c>
    </row>
    <row r="60" spans="2:19" ht="26.25">
      <c r="B60" s="4">
        <v>38</v>
      </c>
      <c r="C60" s="20" t="s">
        <v>560</v>
      </c>
      <c r="D60" s="22" t="s">
        <v>12</v>
      </c>
      <c r="E60" s="21" t="s">
        <v>28</v>
      </c>
      <c r="F60" s="23" t="s">
        <v>561</v>
      </c>
      <c r="G60" s="26">
        <v>3</v>
      </c>
      <c r="H60" s="27">
        <v>36</v>
      </c>
      <c r="I60" s="26">
        <v>18</v>
      </c>
      <c r="J60" s="26">
        <v>18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1"/>
        <v>3</v>
      </c>
      <c r="O60" s="6">
        <f t="shared" si="1"/>
        <v>36</v>
      </c>
      <c r="P60" s="6">
        <f t="shared" si="1"/>
        <v>18</v>
      </c>
      <c r="Q60" s="6">
        <f t="shared" si="1"/>
        <v>18</v>
      </c>
      <c r="R60" s="6">
        <v>3</v>
      </c>
      <c r="S60" s="6">
        <v>36</v>
      </c>
    </row>
    <row r="61" spans="2:19" ht="26.25">
      <c r="B61" s="4">
        <v>39</v>
      </c>
      <c r="C61" s="20" t="s">
        <v>562</v>
      </c>
      <c r="D61" s="22" t="s">
        <v>12</v>
      </c>
      <c r="E61" s="21" t="s">
        <v>28</v>
      </c>
      <c r="F61" s="23" t="s">
        <v>563</v>
      </c>
      <c r="G61" s="26">
        <v>3</v>
      </c>
      <c r="H61" s="27">
        <v>78</v>
      </c>
      <c r="I61" s="26">
        <v>39</v>
      </c>
      <c r="J61" s="26">
        <v>39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1"/>
        <v>3</v>
      </c>
      <c r="O61" s="6">
        <f t="shared" si="1"/>
        <v>78</v>
      </c>
      <c r="P61" s="6">
        <f t="shared" si="1"/>
        <v>39</v>
      </c>
      <c r="Q61" s="6">
        <f t="shared" si="1"/>
        <v>39</v>
      </c>
      <c r="R61" s="6">
        <v>3</v>
      </c>
      <c r="S61" s="6">
        <v>78</v>
      </c>
    </row>
    <row r="62" spans="2:19" ht="26.25">
      <c r="B62" s="4">
        <v>40</v>
      </c>
      <c r="C62" s="20" t="s">
        <v>564</v>
      </c>
      <c r="D62" s="22" t="s">
        <v>12</v>
      </c>
      <c r="E62" s="21" t="s">
        <v>28</v>
      </c>
      <c r="F62" s="23" t="s">
        <v>565</v>
      </c>
      <c r="G62" s="26">
        <v>1</v>
      </c>
      <c r="H62" s="27">
        <v>194</v>
      </c>
      <c r="I62" s="26">
        <v>97</v>
      </c>
      <c r="J62" s="26">
        <v>97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1"/>
        <v>1</v>
      </c>
      <c r="O62" s="6">
        <f t="shared" si="1"/>
        <v>194</v>
      </c>
      <c r="P62" s="6">
        <f t="shared" si="1"/>
        <v>97</v>
      </c>
      <c r="Q62" s="6">
        <f t="shared" si="1"/>
        <v>97</v>
      </c>
      <c r="R62" s="6">
        <v>1</v>
      </c>
      <c r="S62" s="6">
        <v>194</v>
      </c>
    </row>
    <row r="63" spans="2:19" ht="26.25">
      <c r="B63" s="4">
        <v>41</v>
      </c>
      <c r="C63" s="20" t="s">
        <v>566</v>
      </c>
      <c r="D63" s="22" t="s">
        <v>12</v>
      </c>
      <c r="E63" s="21" t="s">
        <v>28</v>
      </c>
      <c r="F63" s="23" t="s">
        <v>567</v>
      </c>
      <c r="G63" s="26">
        <v>2</v>
      </c>
      <c r="H63" s="27">
        <v>10</v>
      </c>
      <c r="I63" s="26">
        <v>6</v>
      </c>
      <c r="J63" s="26">
        <v>4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1"/>
        <v>2</v>
      </c>
      <c r="O63" s="6">
        <f t="shared" si="1"/>
        <v>10</v>
      </c>
      <c r="P63" s="6">
        <f t="shared" si="1"/>
        <v>6</v>
      </c>
      <c r="Q63" s="6">
        <f t="shared" si="1"/>
        <v>4</v>
      </c>
      <c r="R63" s="6">
        <v>2</v>
      </c>
      <c r="S63" s="6">
        <v>10</v>
      </c>
    </row>
    <row r="64" spans="2:19" ht="26.25">
      <c r="B64" s="4">
        <v>42</v>
      </c>
      <c r="C64" s="20" t="s">
        <v>568</v>
      </c>
      <c r="D64" s="22" t="s">
        <v>12</v>
      </c>
      <c r="E64" s="21" t="s">
        <v>28</v>
      </c>
      <c r="F64" s="23" t="s">
        <v>569</v>
      </c>
      <c r="G64" s="26">
        <v>1</v>
      </c>
      <c r="H64" s="27">
        <v>3</v>
      </c>
      <c r="I64" s="26">
        <v>2</v>
      </c>
      <c r="J64" s="26">
        <v>1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1"/>
        <v>1</v>
      </c>
      <c r="O64" s="6">
        <f t="shared" si="1"/>
        <v>3</v>
      </c>
      <c r="P64" s="6">
        <f t="shared" si="1"/>
        <v>2</v>
      </c>
      <c r="Q64" s="6">
        <f t="shared" si="1"/>
        <v>1</v>
      </c>
      <c r="R64" s="6">
        <v>1</v>
      </c>
      <c r="S64" s="6">
        <v>3</v>
      </c>
    </row>
    <row r="65" spans="2:19" ht="26.25">
      <c r="B65" s="4">
        <v>43</v>
      </c>
      <c r="C65" s="20" t="s">
        <v>570</v>
      </c>
      <c r="D65" s="22" t="s">
        <v>12</v>
      </c>
      <c r="E65" s="21" t="s">
        <v>28</v>
      </c>
      <c r="F65" s="23" t="s">
        <v>571</v>
      </c>
      <c r="G65" s="26">
        <v>1</v>
      </c>
      <c r="H65" s="27">
        <v>302</v>
      </c>
      <c r="I65" s="26">
        <v>151</v>
      </c>
      <c r="J65" s="26">
        <v>151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1"/>
        <v>1</v>
      </c>
      <c r="O65" s="6">
        <f t="shared" si="1"/>
        <v>302</v>
      </c>
      <c r="P65" s="6">
        <f t="shared" si="1"/>
        <v>151</v>
      </c>
      <c r="Q65" s="6">
        <f t="shared" si="1"/>
        <v>151</v>
      </c>
      <c r="R65" s="6">
        <v>1</v>
      </c>
      <c r="S65" s="6">
        <v>302</v>
      </c>
    </row>
    <row r="66" spans="2:19" ht="27" thickBot="1">
      <c r="B66" s="4">
        <v>44</v>
      </c>
      <c r="C66" s="20" t="s">
        <v>572</v>
      </c>
      <c r="D66" s="22" t="s">
        <v>12</v>
      </c>
      <c r="E66" s="21" t="s">
        <v>28</v>
      </c>
      <c r="F66" s="23" t="s">
        <v>573</v>
      </c>
      <c r="G66" s="26">
        <v>2</v>
      </c>
      <c r="H66" s="27">
        <v>128</v>
      </c>
      <c r="I66" s="26">
        <v>64</v>
      </c>
      <c r="J66" s="26">
        <v>64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1"/>
        <v>2</v>
      </c>
      <c r="O66" s="6">
        <f t="shared" si="1"/>
        <v>128</v>
      </c>
      <c r="P66" s="6">
        <f t="shared" si="1"/>
        <v>64</v>
      </c>
      <c r="Q66" s="6">
        <f t="shared" si="1"/>
        <v>64</v>
      </c>
      <c r="R66" s="6">
        <v>2</v>
      </c>
      <c r="S66" s="6">
        <v>128</v>
      </c>
    </row>
    <row r="67" spans="2:10" ht="13.5" thickBot="1">
      <c r="B67" s="9"/>
      <c r="C67" s="10" t="s">
        <v>574</v>
      </c>
      <c r="D67" s="18" t="s">
        <v>6</v>
      </c>
      <c r="E67" s="19" t="s">
        <v>6</v>
      </c>
      <c r="F67" s="24" t="s">
        <v>6</v>
      </c>
      <c r="G67" s="27">
        <f>SUM(Кібляри!N33:N66)</f>
        <v>46</v>
      </c>
      <c r="H67" s="26">
        <f>SUM(Кібляри!O33:O66)</f>
        <v>9796</v>
      </c>
      <c r="I67" s="26">
        <f>SUM(Кібляри!P33:P66)</f>
        <v>4909</v>
      </c>
      <c r="J67" s="26">
        <f>SUM(Кібляри!Q33:Q66)</f>
        <v>4887</v>
      </c>
    </row>
    <row r="68" spans="2:10" ht="15">
      <c r="B68" s="142" t="s">
        <v>91</v>
      </c>
      <c r="C68" s="142"/>
      <c r="D68" s="142"/>
      <c r="E68" s="142"/>
      <c r="F68" s="142"/>
      <c r="G68" s="142"/>
      <c r="H68" s="142"/>
      <c r="I68" s="142"/>
      <c r="J68" s="142"/>
    </row>
    <row r="69" spans="2:19" ht="27" thickBot="1">
      <c r="B69" s="4">
        <v>45</v>
      </c>
      <c r="C69" s="20" t="s">
        <v>575</v>
      </c>
      <c r="D69" s="22" t="s">
        <v>12</v>
      </c>
      <c r="E69" s="21" t="s">
        <v>28</v>
      </c>
      <c r="F69" s="23" t="s">
        <v>576</v>
      </c>
      <c r="G69" s="26">
        <v>4</v>
      </c>
      <c r="H69" s="27">
        <v>4</v>
      </c>
      <c r="I69" s="26">
        <v>4</v>
      </c>
      <c r="J69" s="26"/>
      <c r="K69" s="25">
        <v>1</v>
      </c>
      <c r="L69" s="8" t="e">
        <f>#REF!</f>
        <v>#REF!</v>
      </c>
      <c r="M69" s="6" t="e">
        <f>#REF!</f>
        <v>#REF!</v>
      </c>
      <c r="N69" s="5">
        <f>G69</f>
        <v>4</v>
      </c>
      <c r="O69" s="6">
        <f>H69</f>
        <v>4</v>
      </c>
      <c r="P69" s="6">
        <f>I69</f>
        <v>4</v>
      </c>
      <c r="Q69" s="6">
        <f>J69</f>
        <v>0</v>
      </c>
      <c r="R69" s="6">
        <v>4</v>
      </c>
      <c r="S69" s="6">
        <v>4</v>
      </c>
    </row>
    <row r="70" spans="2:10" ht="13.5" thickBot="1">
      <c r="B70" s="9"/>
      <c r="C70" s="10" t="s">
        <v>577</v>
      </c>
      <c r="D70" s="18" t="s">
        <v>6</v>
      </c>
      <c r="E70" s="19" t="s">
        <v>6</v>
      </c>
      <c r="F70" s="24" t="s">
        <v>6</v>
      </c>
      <c r="G70" s="27">
        <f>SUM(Кібляри!N69:N69)</f>
        <v>4</v>
      </c>
      <c r="H70" s="26">
        <f>SUM(Кібляри!O69:O69)</f>
        <v>4</v>
      </c>
      <c r="I70" s="26">
        <f>SUM(Кібляри!P69:P69)</f>
        <v>4</v>
      </c>
      <c r="J70" s="26">
        <f>SUM(Кібляри!Q69:Q69)</f>
        <v>0</v>
      </c>
    </row>
    <row r="71" spans="2:10" ht="13.5" thickBot="1">
      <c r="B71" s="9"/>
      <c r="C71" s="10" t="s">
        <v>88</v>
      </c>
      <c r="D71" s="18" t="s">
        <v>6</v>
      </c>
      <c r="E71" s="19" t="s">
        <v>6</v>
      </c>
      <c r="F71" s="24" t="s">
        <v>6</v>
      </c>
      <c r="G71" s="43">
        <f>SUM(Кібляри!N21:N70)</f>
        <v>61</v>
      </c>
      <c r="H71" s="44">
        <f>SUM(Кібляри!O21:O70)</f>
        <v>26964</v>
      </c>
      <c r="I71" s="44">
        <f>SUM(Кібляри!P21:P70)</f>
        <v>22077</v>
      </c>
      <c r="J71" s="44">
        <f>SUM(Кібляри!Q21:Q70)</f>
        <v>4887</v>
      </c>
    </row>
    <row r="74" spans="3:8" s="105" customFormat="1" ht="17.25">
      <c r="C74" s="138" t="s">
        <v>1285</v>
      </c>
      <c r="D74" s="138"/>
      <c r="E74" s="138"/>
      <c r="F74" s="138"/>
      <c r="H74" s="105" t="s">
        <v>1284</v>
      </c>
    </row>
  </sheetData>
  <sheetProtection/>
  <mergeCells count="13">
    <mergeCell ref="C74:F74"/>
    <mergeCell ref="B19:J19"/>
    <mergeCell ref="B20:J20"/>
    <mergeCell ref="B33:J33"/>
    <mergeCell ref="B68:J68"/>
    <mergeCell ref="B12:J12"/>
    <mergeCell ref="B13:J13"/>
    <mergeCell ref="B14:J14"/>
    <mergeCell ref="B16:B17"/>
    <mergeCell ref="C16:C17"/>
    <mergeCell ref="D16:D17"/>
    <mergeCell ref="E16:E17"/>
    <mergeCell ref="G16:J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135"/>
  <sheetViews>
    <sheetView showGridLines="0" tabSelected="1" view="pageBreakPreview" zoomScale="85" zoomScaleSheetLayoutView="85" zoomScalePageLayoutView="0" workbookViewId="0" topLeftCell="A1">
      <selection activeCell="C17" sqref="C17"/>
    </sheetView>
  </sheetViews>
  <sheetFormatPr defaultColWidth="9.00390625" defaultRowHeight="12.75" customHeight="1"/>
  <cols>
    <col min="2" max="2" width="5.625" style="0" customWidth="1"/>
    <col min="3" max="3" width="40.50390625" style="0" customWidth="1"/>
    <col min="4" max="4" width="8.00390625" style="0" customWidth="1"/>
    <col min="5" max="5" width="15.00390625" style="0" customWidth="1"/>
    <col min="6" max="6" width="13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50390625" style="0" customWidth="1"/>
    <col min="11" max="19" width="9.125" style="0" hidden="1" customWidth="1"/>
  </cols>
  <sheetData>
    <row r="4" spans="8:10" ht="12.75">
      <c r="H4" s="48" t="s">
        <v>1299</v>
      </c>
      <c r="I4" s="48"/>
      <c r="J4" s="48"/>
    </row>
    <row r="5" spans="8:10" ht="12.75">
      <c r="H5" s="48" t="s">
        <v>1281</v>
      </c>
      <c r="I5" s="48"/>
      <c r="J5" s="48"/>
    </row>
    <row r="6" spans="8:10" ht="12.75" customHeight="1">
      <c r="H6" s="48" t="s">
        <v>1282</v>
      </c>
      <c r="I6" s="48"/>
      <c r="J6" s="48"/>
    </row>
    <row r="7" spans="8:10" ht="12.75" customHeight="1">
      <c r="H7" s="48"/>
      <c r="I7" s="48"/>
      <c r="J7" s="48"/>
    </row>
    <row r="11" spans="2:10" ht="21"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</row>
    <row r="12" spans="2:10" ht="15">
      <c r="B12" s="123" t="s">
        <v>80</v>
      </c>
      <c r="C12" s="123"/>
      <c r="D12" s="123"/>
      <c r="E12" s="123"/>
      <c r="F12" s="123"/>
      <c r="G12" s="123"/>
      <c r="H12" s="123"/>
      <c r="I12" s="123"/>
      <c r="J12" s="123"/>
    </row>
    <row r="13" spans="2:10" ht="15">
      <c r="B13" s="123" t="s">
        <v>81</v>
      </c>
      <c r="C13" s="123"/>
      <c r="D13" s="123"/>
      <c r="E13" s="123"/>
      <c r="F13" s="123"/>
      <c r="G13" s="123"/>
      <c r="H13" s="123"/>
      <c r="I13" s="123"/>
      <c r="J13" s="123"/>
    </row>
    <row r="14" ht="13.5" thickBot="1">
      <c r="B14" s="13"/>
    </row>
    <row r="15" spans="2:10" ht="12.75">
      <c r="B15" s="132" t="s">
        <v>0</v>
      </c>
      <c r="C15" s="134" t="s">
        <v>3</v>
      </c>
      <c r="D15" s="134" t="s">
        <v>7</v>
      </c>
      <c r="E15" s="136" t="s">
        <v>4</v>
      </c>
      <c r="F15" s="28" t="s">
        <v>1</v>
      </c>
      <c r="G15" s="129" t="s">
        <v>82</v>
      </c>
      <c r="H15" s="130"/>
      <c r="I15" s="130"/>
      <c r="J15" s="131"/>
    </row>
    <row r="16" spans="2:10" ht="61.5" thickBot="1">
      <c r="B16" s="133"/>
      <c r="C16" s="135"/>
      <c r="D16" s="135"/>
      <c r="E16" s="137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9" t="s">
        <v>578</v>
      </c>
      <c r="C18" s="140"/>
      <c r="D18" s="140"/>
      <c r="E18" s="140"/>
      <c r="F18" s="140"/>
      <c r="G18" s="140"/>
      <c r="H18" s="140"/>
      <c r="I18" s="140"/>
      <c r="J18" s="141"/>
    </row>
    <row r="19" spans="2:10" ht="15">
      <c r="B19" s="142" t="s">
        <v>92</v>
      </c>
      <c r="C19" s="142"/>
      <c r="D19" s="142"/>
      <c r="E19" s="142"/>
      <c r="F19" s="142"/>
      <c r="G19" s="142"/>
      <c r="H19" s="142"/>
      <c r="I19" s="142"/>
      <c r="J19" s="142"/>
    </row>
    <row r="20" spans="2:19" ht="39">
      <c r="B20" s="4">
        <v>1</v>
      </c>
      <c r="C20" s="20" t="s">
        <v>579</v>
      </c>
      <c r="D20" s="22" t="s">
        <v>12</v>
      </c>
      <c r="E20" s="21" t="s">
        <v>580</v>
      </c>
      <c r="F20" s="23" t="s">
        <v>581</v>
      </c>
      <c r="G20" s="26">
        <v>1</v>
      </c>
      <c r="H20" s="27">
        <v>45559</v>
      </c>
      <c r="I20" s="26">
        <v>45559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3">G20</f>
        <v>1</v>
      </c>
      <c r="O20" s="6">
        <f t="shared" si="0"/>
        <v>45559</v>
      </c>
      <c r="P20" s="6">
        <f t="shared" si="0"/>
        <v>45559</v>
      </c>
      <c r="Q20" s="6">
        <f t="shared" si="0"/>
        <v>0</v>
      </c>
      <c r="R20" s="6">
        <v>1</v>
      </c>
      <c r="S20" s="6">
        <v>45559</v>
      </c>
    </row>
    <row r="21" spans="2:19" ht="26.25">
      <c r="B21" s="4">
        <v>2</v>
      </c>
      <c r="C21" s="20" t="s">
        <v>582</v>
      </c>
      <c r="D21" s="22" t="s">
        <v>12</v>
      </c>
      <c r="E21" s="21" t="s">
        <v>348</v>
      </c>
      <c r="F21" s="23" t="s">
        <v>583</v>
      </c>
      <c r="G21" s="26">
        <v>1</v>
      </c>
      <c r="H21" s="27">
        <v>430</v>
      </c>
      <c r="I21" s="26">
        <v>430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430</v>
      </c>
      <c r="P21" s="6">
        <f t="shared" si="0"/>
        <v>430</v>
      </c>
      <c r="Q21" s="6">
        <f t="shared" si="0"/>
        <v>0</v>
      </c>
      <c r="R21" s="6">
        <v>1</v>
      </c>
      <c r="S21" s="6">
        <v>430</v>
      </c>
    </row>
    <row r="22" spans="2:19" ht="26.25">
      <c r="B22" s="4">
        <v>3</v>
      </c>
      <c r="C22" s="20" t="s">
        <v>584</v>
      </c>
      <c r="D22" s="22" t="s">
        <v>12</v>
      </c>
      <c r="E22" s="21" t="s">
        <v>348</v>
      </c>
      <c r="F22" s="23" t="s">
        <v>585</v>
      </c>
      <c r="G22" s="26">
        <v>1</v>
      </c>
      <c r="H22" s="27">
        <v>3130</v>
      </c>
      <c r="I22" s="26">
        <v>3130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3130</v>
      </c>
      <c r="P22" s="6">
        <f t="shared" si="0"/>
        <v>3130</v>
      </c>
      <c r="Q22" s="6">
        <f t="shared" si="0"/>
        <v>0</v>
      </c>
      <c r="R22" s="6">
        <v>1</v>
      </c>
      <c r="S22" s="6">
        <v>3130</v>
      </c>
    </row>
    <row r="23" spans="2:19" ht="27" thickBot="1">
      <c r="B23" s="4">
        <v>4</v>
      </c>
      <c r="C23" s="20" t="s">
        <v>586</v>
      </c>
      <c r="D23" s="22" t="s">
        <v>12</v>
      </c>
      <c r="E23" s="21" t="s">
        <v>580</v>
      </c>
      <c r="F23" s="23" t="s">
        <v>587</v>
      </c>
      <c r="G23" s="26">
        <v>1</v>
      </c>
      <c r="H23" s="27">
        <v>2395</v>
      </c>
      <c r="I23" s="26">
        <v>2395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2395</v>
      </c>
      <c r="P23" s="6">
        <f t="shared" si="0"/>
        <v>2395</v>
      </c>
      <c r="Q23" s="6">
        <f t="shared" si="0"/>
        <v>0</v>
      </c>
      <c r="R23" s="6">
        <v>1</v>
      </c>
      <c r="S23" s="6">
        <v>2395</v>
      </c>
    </row>
    <row r="24" spans="2:10" ht="13.5" thickBot="1">
      <c r="B24" s="9"/>
      <c r="C24" s="10" t="s">
        <v>588</v>
      </c>
      <c r="D24" s="18" t="s">
        <v>6</v>
      </c>
      <c r="E24" s="19" t="s">
        <v>6</v>
      </c>
      <c r="F24" s="24" t="s">
        <v>6</v>
      </c>
      <c r="G24" s="27">
        <f>SUM(Лінці!N20:N23)</f>
        <v>4</v>
      </c>
      <c r="H24" s="26">
        <f>SUM(Лінці!O20:O23)</f>
        <v>51514</v>
      </c>
      <c r="I24" s="26">
        <f>SUM(Лінці!P20:P23)</f>
        <v>51514</v>
      </c>
      <c r="J24" s="26">
        <v>0</v>
      </c>
    </row>
    <row r="25" spans="2:10" ht="15">
      <c r="B25" s="142" t="s">
        <v>86</v>
      </c>
      <c r="C25" s="142"/>
      <c r="D25" s="142"/>
      <c r="E25" s="142"/>
      <c r="F25" s="142"/>
      <c r="G25" s="142"/>
      <c r="H25" s="142"/>
      <c r="I25" s="142"/>
      <c r="J25" s="142"/>
    </row>
    <row r="26" spans="2:19" ht="26.25">
      <c r="B26" s="4">
        <v>5</v>
      </c>
      <c r="C26" s="20" t="s">
        <v>589</v>
      </c>
      <c r="D26" s="22" t="s">
        <v>12</v>
      </c>
      <c r="E26" s="21" t="s">
        <v>590</v>
      </c>
      <c r="F26" s="23" t="s">
        <v>591</v>
      </c>
      <c r="G26" s="26">
        <v>1</v>
      </c>
      <c r="H26" s="27">
        <v>14124</v>
      </c>
      <c r="I26" s="26">
        <v>1059.3</v>
      </c>
      <c r="J26" s="26">
        <v>13064.7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52">G26</f>
        <v>1</v>
      </c>
      <c r="O26" s="6">
        <f t="shared" si="1"/>
        <v>14124</v>
      </c>
      <c r="P26" s="6">
        <f t="shared" si="1"/>
        <v>1059.3</v>
      </c>
      <c r="Q26" s="6">
        <f t="shared" si="1"/>
        <v>13064.7</v>
      </c>
      <c r="R26" s="6">
        <v>1</v>
      </c>
      <c r="S26" s="6">
        <v>14124</v>
      </c>
    </row>
    <row r="27" spans="2:19" ht="52.5">
      <c r="B27" s="4">
        <v>6</v>
      </c>
      <c r="C27" s="20" t="s">
        <v>592</v>
      </c>
      <c r="D27" s="22" t="s">
        <v>12</v>
      </c>
      <c r="E27" s="21" t="s">
        <v>590</v>
      </c>
      <c r="F27" s="23" t="s">
        <v>593</v>
      </c>
      <c r="G27" s="26">
        <v>1</v>
      </c>
      <c r="H27" s="27">
        <v>87892</v>
      </c>
      <c r="I27" s="26">
        <v>6591.87</v>
      </c>
      <c r="J27" s="26">
        <v>81300.13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87892</v>
      </c>
      <c r="P27" s="6">
        <f t="shared" si="1"/>
        <v>6591.87</v>
      </c>
      <c r="Q27" s="6">
        <f t="shared" si="1"/>
        <v>81300.13</v>
      </c>
      <c r="R27" s="6">
        <v>1</v>
      </c>
      <c r="S27" s="6">
        <v>87892</v>
      </c>
    </row>
    <row r="28" spans="2:19" ht="26.25">
      <c r="B28" s="4">
        <v>7</v>
      </c>
      <c r="C28" s="20" t="s">
        <v>594</v>
      </c>
      <c r="D28" s="22" t="s">
        <v>12</v>
      </c>
      <c r="E28" s="21" t="s">
        <v>595</v>
      </c>
      <c r="F28" s="23" t="s">
        <v>596</v>
      </c>
      <c r="G28" s="26">
        <v>1</v>
      </c>
      <c r="H28" s="27">
        <v>6600</v>
      </c>
      <c r="I28" s="26">
        <v>4290</v>
      </c>
      <c r="J28" s="26">
        <v>2310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6600</v>
      </c>
      <c r="P28" s="6">
        <f t="shared" si="1"/>
        <v>4290</v>
      </c>
      <c r="Q28" s="6">
        <f t="shared" si="1"/>
        <v>2310</v>
      </c>
      <c r="R28" s="6">
        <v>1</v>
      </c>
      <c r="S28" s="6">
        <v>6600</v>
      </c>
    </row>
    <row r="29" spans="2:19" ht="26.25">
      <c r="B29" s="4">
        <v>8</v>
      </c>
      <c r="C29" s="20" t="s">
        <v>597</v>
      </c>
      <c r="D29" s="22" t="s">
        <v>12</v>
      </c>
      <c r="E29" s="21" t="s">
        <v>348</v>
      </c>
      <c r="F29" s="23" t="s">
        <v>598</v>
      </c>
      <c r="G29" s="26">
        <v>1</v>
      </c>
      <c r="H29" s="27">
        <v>1900</v>
      </c>
      <c r="I29" s="26">
        <v>1900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1900</v>
      </c>
      <c r="P29" s="6">
        <f t="shared" si="1"/>
        <v>1900</v>
      </c>
      <c r="Q29" s="6">
        <f t="shared" si="1"/>
        <v>0</v>
      </c>
      <c r="R29" s="6">
        <v>1</v>
      </c>
      <c r="S29" s="6">
        <v>1900</v>
      </c>
    </row>
    <row r="30" spans="2:19" ht="26.25">
      <c r="B30" s="4">
        <v>9</v>
      </c>
      <c r="C30" s="20" t="s">
        <v>599</v>
      </c>
      <c r="D30" s="22" t="s">
        <v>12</v>
      </c>
      <c r="E30" s="21" t="s">
        <v>348</v>
      </c>
      <c r="F30" s="23" t="s">
        <v>600</v>
      </c>
      <c r="G30" s="26">
        <v>1</v>
      </c>
      <c r="H30" s="27">
        <v>1005</v>
      </c>
      <c r="I30" s="26">
        <v>1005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1005</v>
      </c>
      <c r="P30" s="6">
        <f t="shared" si="1"/>
        <v>1005</v>
      </c>
      <c r="Q30" s="6">
        <f t="shared" si="1"/>
        <v>0</v>
      </c>
      <c r="R30" s="6">
        <v>1</v>
      </c>
      <c r="S30" s="6">
        <v>1005</v>
      </c>
    </row>
    <row r="31" spans="2:19" ht="26.25">
      <c r="B31" s="4">
        <v>10</v>
      </c>
      <c r="C31" s="20" t="s">
        <v>601</v>
      </c>
      <c r="D31" s="22" t="s">
        <v>12</v>
      </c>
      <c r="E31" s="21" t="s">
        <v>348</v>
      </c>
      <c r="F31" s="23" t="s">
        <v>602</v>
      </c>
      <c r="G31" s="26">
        <v>1</v>
      </c>
      <c r="H31" s="27">
        <v>7600</v>
      </c>
      <c r="I31" s="26">
        <v>7600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7600</v>
      </c>
      <c r="P31" s="6">
        <f t="shared" si="1"/>
        <v>7600</v>
      </c>
      <c r="Q31" s="6">
        <f t="shared" si="1"/>
        <v>0</v>
      </c>
      <c r="R31" s="6">
        <v>1</v>
      </c>
      <c r="S31" s="6">
        <v>7600</v>
      </c>
    </row>
    <row r="32" spans="2:19" ht="26.25">
      <c r="B32" s="4">
        <v>11</v>
      </c>
      <c r="C32" s="20" t="s">
        <v>603</v>
      </c>
      <c r="D32" s="22" t="s">
        <v>12</v>
      </c>
      <c r="E32" s="21" t="s">
        <v>348</v>
      </c>
      <c r="F32" s="23" t="s">
        <v>604</v>
      </c>
      <c r="G32" s="26">
        <v>1</v>
      </c>
      <c r="H32" s="27">
        <v>1001</v>
      </c>
      <c r="I32" s="26">
        <v>1001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1001</v>
      </c>
      <c r="P32" s="6">
        <f t="shared" si="1"/>
        <v>1001</v>
      </c>
      <c r="Q32" s="6">
        <f t="shared" si="1"/>
        <v>0</v>
      </c>
      <c r="R32" s="6">
        <v>1</v>
      </c>
      <c r="S32" s="6">
        <v>1001</v>
      </c>
    </row>
    <row r="33" spans="2:19" ht="39">
      <c r="B33" s="4">
        <v>12</v>
      </c>
      <c r="C33" s="20" t="s">
        <v>605</v>
      </c>
      <c r="D33" s="22" t="s">
        <v>12</v>
      </c>
      <c r="E33" s="21" t="s">
        <v>348</v>
      </c>
      <c r="F33" s="23" t="s">
        <v>606</v>
      </c>
      <c r="G33" s="26">
        <v>1</v>
      </c>
      <c r="H33" s="27">
        <v>1030</v>
      </c>
      <c r="I33" s="26">
        <v>1030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1030</v>
      </c>
      <c r="P33" s="6">
        <f t="shared" si="1"/>
        <v>1030</v>
      </c>
      <c r="Q33" s="6">
        <f t="shared" si="1"/>
        <v>0</v>
      </c>
      <c r="R33" s="6">
        <v>1</v>
      </c>
      <c r="S33" s="6">
        <v>1030</v>
      </c>
    </row>
    <row r="34" spans="2:19" ht="26.25">
      <c r="B34" s="4">
        <v>13</v>
      </c>
      <c r="C34" s="20" t="s">
        <v>607</v>
      </c>
      <c r="D34" s="22" t="s">
        <v>12</v>
      </c>
      <c r="E34" s="21" t="s">
        <v>348</v>
      </c>
      <c r="F34" s="23" t="s">
        <v>608</v>
      </c>
      <c r="G34" s="26">
        <v>1</v>
      </c>
      <c r="H34" s="27">
        <v>5900</v>
      </c>
      <c r="I34" s="26">
        <v>5900</v>
      </c>
      <c r="J34" s="26">
        <v>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5900</v>
      </c>
      <c r="P34" s="6">
        <f t="shared" si="1"/>
        <v>5900</v>
      </c>
      <c r="Q34" s="6">
        <f t="shared" si="1"/>
        <v>0</v>
      </c>
      <c r="R34" s="6">
        <v>1</v>
      </c>
      <c r="S34" s="6">
        <v>5900</v>
      </c>
    </row>
    <row r="35" spans="2:19" ht="26.25">
      <c r="B35" s="4">
        <v>14</v>
      </c>
      <c r="C35" s="20" t="s">
        <v>609</v>
      </c>
      <c r="D35" s="22" t="s">
        <v>12</v>
      </c>
      <c r="E35" s="21" t="s">
        <v>348</v>
      </c>
      <c r="F35" s="23" t="s">
        <v>610</v>
      </c>
      <c r="G35" s="26">
        <v>1</v>
      </c>
      <c r="H35" s="27">
        <v>1719</v>
      </c>
      <c r="I35" s="26">
        <v>1719</v>
      </c>
      <c r="J35" s="26">
        <v>0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1719</v>
      </c>
      <c r="P35" s="6">
        <f t="shared" si="1"/>
        <v>1719</v>
      </c>
      <c r="Q35" s="6">
        <f t="shared" si="1"/>
        <v>0</v>
      </c>
      <c r="R35" s="6">
        <v>1</v>
      </c>
      <c r="S35" s="6">
        <v>1719</v>
      </c>
    </row>
    <row r="36" spans="2:19" ht="26.25">
      <c r="B36" s="4">
        <v>15</v>
      </c>
      <c r="C36" s="20" t="s">
        <v>611</v>
      </c>
      <c r="D36" s="22" t="s">
        <v>12</v>
      </c>
      <c r="E36" s="21" t="s">
        <v>348</v>
      </c>
      <c r="F36" s="23" t="s">
        <v>612</v>
      </c>
      <c r="G36" s="26">
        <v>1</v>
      </c>
      <c r="H36" s="27">
        <v>8000</v>
      </c>
      <c r="I36" s="26">
        <v>8000</v>
      </c>
      <c r="J36" s="26">
        <v>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8000</v>
      </c>
      <c r="P36" s="6">
        <f t="shared" si="1"/>
        <v>8000</v>
      </c>
      <c r="Q36" s="6">
        <f t="shared" si="1"/>
        <v>0</v>
      </c>
      <c r="R36" s="6">
        <v>1</v>
      </c>
      <c r="S36" s="6">
        <v>8000</v>
      </c>
    </row>
    <row r="37" spans="2:19" ht="26.25">
      <c r="B37" s="4">
        <v>16</v>
      </c>
      <c r="C37" s="20" t="s">
        <v>613</v>
      </c>
      <c r="D37" s="22" t="s">
        <v>12</v>
      </c>
      <c r="E37" s="21" t="s">
        <v>614</v>
      </c>
      <c r="F37" s="23" t="s">
        <v>615</v>
      </c>
      <c r="G37" s="26">
        <v>1</v>
      </c>
      <c r="H37" s="27">
        <v>4538</v>
      </c>
      <c r="I37" s="26">
        <v>4538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4538</v>
      </c>
      <c r="P37" s="6">
        <f t="shared" si="1"/>
        <v>4538</v>
      </c>
      <c r="Q37" s="6">
        <f t="shared" si="1"/>
        <v>0</v>
      </c>
      <c r="R37" s="6">
        <v>1</v>
      </c>
      <c r="S37" s="6">
        <v>4538</v>
      </c>
    </row>
    <row r="38" spans="2:19" ht="26.25">
      <c r="B38" s="4">
        <v>17</v>
      </c>
      <c r="C38" s="20" t="s">
        <v>616</v>
      </c>
      <c r="D38" s="22" t="s">
        <v>12</v>
      </c>
      <c r="E38" s="21" t="s">
        <v>430</v>
      </c>
      <c r="F38" s="23" t="s">
        <v>617</v>
      </c>
      <c r="G38" s="26">
        <v>1</v>
      </c>
      <c r="H38" s="27">
        <v>5159</v>
      </c>
      <c r="I38" s="26">
        <v>5159</v>
      </c>
      <c r="J38" s="26">
        <v>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5159</v>
      </c>
      <c r="P38" s="6">
        <f t="shared" si="1"/>
        <v>5159</v>
      </c>
      <c r="Q38" s="6">
        <f t="shared" si="1"/>
        <v>0</v>
      </c>
      <c r="R38" s="6">
        <v>1</v>
      </c>
      <c r="S38" s="6">
        <v>5159</v>
      </c>
    </row>
    <row r="39" spans="2:19" ht="26.25">
      <c r="B39" s="4">
        <v>18</v>
      </c>
      <c r="C39" s="20" t="s">
        <v>618</v>
      </c>
      <c r="D39" s="22" t="s">
        <v>12</v>
      </c>
      <c r="E39" s="21" t="s">
        <v>348</v>
      </c>
      <c r="F39" s="23" t="s">
        <v>619</v>
      </c>
      <c r="G39" s="26">
        <v>1</v>
      </c>
      <c r="H39" s="27">
        <v>3163</v>
      </c>
      <c r="I39" s="26">
        <v>3163</v>
      </c>
      <c r="J39" s="26">
        <v>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3163</v>
      </c>
      <c r="P39" s="6">
        <f t="shared" si="1"/>
        <v>3163</v>
      </c>
      <c r="Q39" s="6">
        <f t="shared" si="1"/>
        <v>0</v>
      </c>
      <c r="R39" s="6">
        <v>1</v>
      </c>
      <c r="S39" s="6">
        <v>3163</v>
      </c>
    </row>
    <row r="40" spans="2:19" ht="26.25">
      <c r="B40" s="4">
        <v>19</v>
      </c>
      <c r="C40" s="20" t="s">
        <v>620</v>
      </c>
      <c r="D40" s="22" t="s">
        <v>12</v>
      </c>
      <c r="E40" s="21" t="s">
        <v>348</v>
      </c>
      <c r="F40" s="23" t="s">
        <v>621</v>
      </c>
      <c r="G40" s="26">
        <v>1</v>
      </c>
      <c r="H40" s="27">
        <v>2802</v>
      </c>
      <c r="I40" s="26">
        <v>2802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2802</v>
      </c>
      <c r="P40" s="6">
        <f t="shared" si="1"/>
        <v>2802</v>
      </c>
      <c r="Q40" s="6">
        <f t="shared" si="1"/>
        <v>0</v>
      </c>
      <c r="R40" s="6">
        <v>1</v>
      </c>
      <c r="S40" s="6">
        <v>2802</v>
      </c>
    </row>
    <row r="41" spans="2:19" ht="26.25">
      <c r="B41" s="4">
        <v>20</v>
      </c>
      <c r="C41" s="20" t="s">
        <v>622</v>
      </c>
      <c r="D41" s="22" t="s">
        <v>12</v>
      </c>
      <c r="E41" s="21" t="s">
        <v>348</v>
      </c>
      <c r="F41" s="23" t="s">
        <v>623</v>
      </c>
      <c r="G41" s="26">
        <v>1</v>
      </c>
      <c r="H41" s="27">
        <v>1500</v>
      </c>
      <c r="I41" s="26">
        <v>1500</v>
      </c>
      <c r="J41" s="26">
        <v>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1500</v>
      </c>
      <c r="P41" s="6">
        <f t="shared" si="1"/>
        <v>1500</v>
      </c>
      <c r="Q41" s="6">
        <f t="shared" si="1"/>
        <v>0</v>
      </c>
      <c r="R41" s="6">
        <v>1</v>
      </c>
      <c r="S41" s="6">
        <v>1500</v>
      </c>
    </row>
    <row r="42" spans="2:19" ht="39">
      <c r="B42" s="4">
        <v>21</v>
      </c>
      <c r="C42" s="20" t="s">
        <v>624</v>
      </c>
      <c r="D42" s="22" t="s">
        <v>12</v>
      </c>
      <c r="E42" s="21" t="s">
        <v>348</v>
      </c>
      <c r="F42" s="23" t="s">
        <v>625</v>
      </c>
      <c r="G42" s="26">
        <v>1</v>
      </c>
      <c r="H42" s="27">
        <v>1500</v>
      </c>
      <c r="I42" s="26">
        <v>1500</v>
      </c>
      <c r="J42" s="26">
        <v>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1500</v>
      </c>
      <c r="P42" s="6">
        <f t="shared" si="1"/>
        <v>1500</v>
      </c>
      <c r="Q42" s="6">
        <f t="shared" si="1"/>
        <v>0</v>
      </c>
      <c r="R42" s="6">
        <v>1</v>
      </c>
      <c r="S42" s="6">
        <v>1500</v>
      </c>
    </row>
    <row r="43" spans="2:19" ht="26.25">
      <c r="B43" s="4">
        <v>22</v>
      </c>
      <c r="C43" s="20" t="s">
        <v>626</v>
      </c>
      <c r="D43" s="22" t="s">
        <v>12</v>
      </c>
      <c r="E43" s="21" t="s">
        <v>348</v>
      </c>
      <c r="F43" s="23" t="s">
        <v>627</v>
      </c>
      <c r="G43" s="26">
        <v>1</v>
      </c>
      <c r="H43" s="27">
        <v>1005</v>
      </c>
      <c r="I43" s="26">
        <v>1005</v>
      </c>
      <c r="J43" s="26">
        <v>0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1005</v>
      </c>
      <c r="P43" s="6">
        <f t="shared" si="1"/>
        <v>1005</v>
      </c>
      <c r="Q43" s="6">
        <f t="shared" si="1"/>
        <v>0</v>
      </c>
      <c r="R43" s="6">
        <v>1</v>
      </c>
      <c r="S43" s="6">
        <v>1005</v>
      </c>
    </row>
    <row r="44" spans="2:19" ht="26.25">
      <c r="B44" s="4">
        <v>23</v>
      </c>
      <c r="C44" s="20" t="s">
        <v>628</v>
      </c>
      <c r="D44" s="22" t="s">
        <v>12</v>
      </c>
      <c r="E44" s="21" t="s">
        <v>348</v>
      </c>
      <c r="F44" s="23" t="s">
        <v>629</v>
      </c>
      <c r="G44" s="26">
        <v>1</v>
      </c>
      <c r="H44" s="27">
        <v>3200</v>
      </c>
      <c r="I44" s="26">
        <v>3200</v>
      </c>
      <c r="J44" s="26">
        <v>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3200</v>
      </c>
      <c r="P44" s="6">
        <f t="shared" si="1"/>
        <v>3200</v>
      </c>
      <c r="Q44" s="6">
        <f t="shared" si="1"/>
        <v>0</v>
      </c>
      <c r="R44" s="6">
        <v>1</v>
      </c>
      <c r="S44" s="6">
        <v>3200</v>
      </c>
    </row>
    <row r="45" spans="2:19" ht="26.25">
      <c r="B45" s="4">
        <v>24</v>
      </c>
      <c r="C45" s="20" t="s">
        <v>630</v>
      </c>
      <c r="D45" s="22" t="s">
        <v>12</v>
      </c>
      <c r="E45" s="21" t="s">
        <v>348</v>
      </c>
      <c r="F45" s="23" t="s">
        <v>631</v>
      </c>
      <c r="G45" s="26">
        <v>1</v>
      </c>
      <c r="H45" s="27">
        <v>1005</v>
      </c>
      <c r="I45" s="26">
        <v>1005</v>
      </c>
      <c r="J45" s="26">
        <v>0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1005</v>
      </c>
      <c r="P45" s="6">
        <f t="shared" si="1"/>
        <v>1005</v>
      </c>
      <c r="Q45" s="6">
        <f t="shared" si="1"/>
        <v>0</v>
      </c>
      <c r="R45" s="6">
        <v>1</v>
      </c>
      <c r="S45" s="6">
        <v>1005</v>
      </c>
    </row>
    <row r="46" spans="2:19" ht="26.25">
      <c r="B46" s="4">
        <v>25</v>
      </c>
      <c r="C46" s="20" t="s">
        <v>632</v>
      </c>
      <c r="D46" s="22" t="s">
        <v>12</v>
      </c>
      <c r="E46" s="21" t="s">
        <v>348</v>
      </c>
      <c r="F46" s="23" t="s">
        <v>633</v>
      </c>
      <c r="G46" s="26">
        <v>1</v>
      </c>
      <c r="H46" s="27">
        <v>8267</v>
      </c>
      <c r="I46" s="26">
        <v>8267</v>
      </c>
      <c r="J46" s="26">
        <v>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8267</v>
      </c>
      <c r="P46" s="6">
        <f t="shared" si="1"/>
        <v>8267</v>
      </c>
      <c r="Q46" s="6">
        <f t="shared" si="1"/>
        <v>0</v>
      </c>
      <c r="R46" s="6">
        <v>1</v>
      </c>
      <c r="S46" s="6">
        <v>8267</v>
      </c>
    </row>
    <row r="47" spans="2:19" ht="26.25">
      <c r="B47" s="4">
        <v>26</v>
      </c>
      <c r="C47" s="20" t="s">
        <v>634</v>
      </c>
      <c r="D47" s="22" t="s">
        <v>12</v>
      </c>
      <c r="E47" s="21" t="s">
        <v>348</v>
      </c>
      <c r="F47" s="23" t="s">
        <v>635</v>
      </c>
      <c r="G47" s="26">
        <v>1</v>
      </c>
      <c r="H47" s="27">
        <v>2997</v>
      </c>
      <c r="I47" s="26">
        <v>2997</v>
      </c>
      <c r="J47" s="26">
        <v>0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2997</v>
      </c>
      <c r="P47" s="6">
        <f t="shared" si="1"/>
        <v>2997</v>
      </c>
      <c r="Q47" s="6">
        <f t="shared" si="1"/>
        <v>0</v>
      </c>
      <c r="R47" s="6">
        <v>1</v>
      </c>
      <c r="S47" s="6">
        <v>2997</v>
      </c>
    </row>
    <row r="48" spans="2:19" ht="26.25">
      <c r="B48" s="4">
        <v>27</v>
      </c>
      <c r="C48" s="20" t="s">
        <v>636</v>
      </c>
      <c r="D48" s="22" t="s">
        <v>12</v>
      </c>
      <c r="E48" s="21" t="s">
        <v>637</v>
      </c>
      <c r="F48" s="23" t="s">
        <v>638</v>
      </c>
      <c r="G48" s="26">
        <v>1</v>
      </c>
      <c r="H48" s="27">
        <v>1971</v>
      </c>
      <c r="I48" s="26">
        <v>1971</v>
      </c>
      <c r="J48" s="26">
        <v>0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1971</v>
      </c>
      <c r="P48" s="6">
        <f t="shared" si="1"/>
        <v>1971</v>
      </c>
      <c r="Q48" s="6">
        <f t="shared" si="1"/>
        <v>0</v>
      </c>
      <c r="R48" s="6">
        <v>1</v>
      </c>
      <c r="S48" s="6">
        <v>1971</v>
      </c>
    </row>
    <row r="49" spans="2:19" ht="26.25">
      <c r="B49" s="4">
        <v>28</v>
      </c>
      <c r="C49" s="20" t="s">
        <v>639</v>
      </c>
      <c r="D49" s="22" t="s">
        <v>12</v>
      </c>
      <c r="E49" s="21" t="s">
        <v>433</v>
      </c>
      <c r="F49" s="23" t="s">
        <v>640</v>
      </c>
      <c r="G49" s="26">
        <v>1</v>
      </c>
      <c r="H49" s="27">
        <v>1529</v>
      </c>
      <c r="I49" s="26">
        <v>1529</v>
      </c>
      <c r="J49" s="26">
        <v>0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1529</v>
      </c>
      <c r="P49" s="6">
        <f t="shared" si="1"/>
        <v>1529</v>
      </c>
      <c r="Q49" s="6">
        <f t="shared" si="1"/>
        <v>0</v>
      </c>
      <c r="R49" s="6">
        <v>1</v>
      </c>
      <c r="S49" s="6">
        <v>1529</v>
      </c>
    </row>
    <row r="50" spans="2:19" ht="26.25">
      <c r="B50" s="4">
        <v>29</v>
      </c>
      <c r="C50" s="20" t="s">
        <v>641</v>
      </c>
      <c r="D50" s="22" t="s">
        <v>12</v>
      </c>
      <c r="E50" s="21" t="s">
        <v>348</v>
      </c>
      <c r="F50" s="23" t="s">
        <v>642</v>
      </c>
      <c r="G50" s="26">
        <v>1</v>
      </c>
      <c r="H50" s="27">
        <v>4500</v>
      </c>
      <c r="I50" s="26">
        <v>4500</v>
      </c>
      <c r="J50" s="26">
        <v>0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4500</v>
      </c>
      <c r="P50" s="6">
        <f t="shared" si="1"/>
        <v>4500</v>
      </c>
      <c r="Q50" s="6">
        <f t="shared" si="1"/>
        <v>0</v>
      </c>
      <c r="R50" s="6">
        <v>1</v>
      </c>
      <c r="S50" s="6">
        <v>4500</v>
      </c>
    </row>
    <row r="51" spans="2:19" ht="26.25">
      <c r="B51" s="4">
        <v>30</v>
      </c>
      <c r="C51" s="20" t="s">
        <v>643</v>
      </c>
      <c r="D51" s="22" t="s">
        <v>12</v>
      </c>
      <c r="E51" s="21" t="s">
        <v>348</v>
      </c>
      <c r="F51" s="23" t="s">
        <v>644</v>
      </c>
      <c r="G51" s="26">
        <v>1</v>
      </c>
      <c r="H51" s="27">
        <v>1002</v>
      </c>
      <c r="I51" s="26">
        <v>1002</v>
      </c>
      <c r="J51" s="26">
        <v>0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1002</v>
      </c>
      <c r="P51" s="6">
        <f t="shared" si="1"/>
        <v>1002</v>
      </c>
      <c r="Q51" s="6">
        <f t="shared" si="1"/>
        <v>0</v>
      </c>
      <c r="R51" s="6">
        <v>1</v>
      </c>
      <c r="S51" s="6">
        <v>1002</v>
      </c>
    </row>
    <row r="52" spans="2:19" ht="27" thickBot="1">
      <c r="B52" s="4">
        <v>31</v>
      </c>
      <c r="C52" s="20" t="s">
        <v>645</v>
      </c>
      <c r="D52" s="22" t="s">
        <v>12</v>
      </c>
      <c r="E52" s="21" t="s">
        <v>646</v>
      </c>
      <c r="F52" s="23" t="s">
        <v>647</v>
      </c>
      <c r="G52" s="26">
        <v>1</v>
      </c>
      <c r="H52" s="27">
        <v>5700</v>
      </c>
      <c r="I52" s="26">
        <v>712.5</v>
      </c>
      <c r="J52" s="26">
        <v>4987.5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1"/>
        <v>1</v>
      </c>
      <c r="O52" s="6">
        <f t="shared" si="1"/>
        <v>5700</v>
      </c>
      <c r="P52" s="6">
        <f t="shared" si="1"/>
        <v>712.5</v>
      </c>
      <c r="Q52" s="6">
        <f t="shared" si="1"/>
        <v>4987.5</v>
      </c>
      <c r="R52" s="6">
        <v>1</v>
      </c>
      <c r="S52" s="6">
        <v>5700</v>
      </c>
    </row>
    <row r="53" spans="2:10" ht="13.5" thickBot="1">
      <c r="B53" s="9"/>
      <c r="C53" s="10" t="s">
        <v>648</v>
      </c>
      <c r="D53" s="18" t="s">
        <v>6</v>
      </c>
      <c r="E53" s="19" t="s">
        <v>6</v>
      </c>
      <c r="F53" s="24" t="s">
        <v>6</v>
      </c>
      <c r="G53" s="27">
        <f>SUM(Лінці!N25:N52)</f>
        <v>27</v>
      </c>
      <c r="H53" s="26">
        <f>SUM(Лінці!O25:O52)</f>
        <v>186609</v>
      </c>
      <c r="I53" s="26">
        <f>SUM(Лінці!P25:P52)</f>
        <v>84946.67</v>
      </c>
      <c r="J53" s="26">
        <f>SUM(Лінці!Q25:Q52)</f>
        <v>101662.33</v>
      </c>
    </row>
    <row r="54" spans="2:10" ht="15">
      <c r="B54" s="142" t="s">
        <v>649</v>
      </c>
      <c r="C54" s="142"/>
      <c r="D54" s="142"/>
      <c r="E54" s="142"/>
      <c r="F54" s="142"/>
      <c r="G54" s="142"/>
      <c r="H54" s="142"/>
      <c r="I54" s="142"/>
      <c r="J54" s="142"/>
    </row>
    <row r="55" spans="2:19" ht="53.25" thickBot="1">
      <c r="B55" s="4">
        <v>32</v>
      </c>
      <c r="C55" s="20" t="s">
        <v>650</v>
      </c>
      <c r="D55" s="22" t="s">
        <v>12</v>
      </c>
      <c r="E55" s="21" t="s">
        <v>651</v>
      </c>
      <c r="F55" s="23" t="s">
        <v>652</v>
      </c>
      <c r="G55" s="26">
        <v>1</v>
      </c>
      <c r="H55" s="27">
        <v>514720.68000000005</v>
      </c>
      <c r="I55" s="26">
        <v>67403.93000000001</v>
      </c>
      <c r="J55" s="26">
        <v>447316.75</v>
      </c>
      <c r="K55" s="25">
        <v>1</v>
      </c>
      <c r="L55" s="8" t="e">
        <f>#REF!</f>
        <v>#REF!</v>
      </c>
      <c r="M55" s="6" t="e">
        <f>#REF!</f>
        <v>#REF!</v>
      </c>
      <c r="N55" s="5">
        <f>G55</f>
        <v>1</v>
      </c>
      <c r="O55" s="6">
        <f>H55</f>
        <v>514720.68000000005</v>
      </c>
      <c r="P55" s="6">
        <f>I55</f>
        <v>67403.93000000001</v>
      </c>
      <c r="Q55" s="6">
        <f>J55</f>
        <v>447316.75</v>
      </c>
      <c r="R55" s="6">
        <v>1</v>
      </c>
      <c r="S55" s="6">
        <v>514720.68000000005</v>
      </c>
    </row>
    <row r="56" spans="2:10" ht="13.5" thickBot="1">
      <c r="B56" s="9"/>
      <c r="C56" s="10" t="s">
        <v>653</v>
      </c>
      <c r="D56" s="18" t="s">
        <v>6</v>
      </c>
      <c r="E56" s="19" t="s">
        <v>6</v>
      </c>
      <c r="F56" s="24" t="s">
        <v>6</v>
      </c>
      <c r="G56" s="27">
        <f>SUM(Лінці!N54:N55)</f>
        <v>1</v>
      </c>
      <c r="H56" s="26">
        <f>SUM(Лінці!O54:O55)</f>
        <v>514720.68000000005</v>
      </c>
      <c r="I56" s="26">
        <f>SUM(Лінці!P54:P55)</f>
        <v>67403.93000000001</v>
      </c>
      <c r="J56" s="26">
        <f>SUM(Лінці!Q54:Q55)</f>
        <v>447316.75</v>
      </c>
    </row>
    <row r="57" spans="2:10" ht="15">
      <c r="B57" s="142" t="s">
        <v>89</v>
      </c>
      <c r="C57" s="142"/>
      <c r="D57" s="142"/>
      <c r="E57" s="142"/>
      <c r="F57" s="142"/>
      <c r="G57" s="142"/>
      <c r="H57" s="142"/>
      <c r="I57" s="142"/>
      <c r="J57" s="142"/>
    </row>
    <row r="58" spans="2:19" ht="26.25">
      <c r="B58" s="4">
        <v>33</v>
      </c>
      <c r="C58" s="20" t="s">
        <v>654</v>
      </c>
      <c r="D58" s="22" t="s">
        <v>12</v>
      </c>
      <c r="E58" s="21" t="s">
        <v>655</v>
      </c>
      <c r="F58" s="23" t="s">
        <v>656</v>
      </c>
      <c r="G58" s="26">
        <v>1</v>
      </c>
      <c r="H58" s="27">
        <v>376</v>
      </c>
      <c r="I58" s="26">
        <v>376</v>
      </c>
      <c r="J58" s="26">
        <v>0</v>
      </c>
      <c r="K58" s="25">
        <v>1</v>
      </c>
      <c r="L58" s="8" t="e">
        <f>#REF!</f>
        <v>#REF!</v>
      </c>
      <c r="M58" s="6" t="e">
        <f>#REF!</f>
        <v>#REF!</v>
      </c>
      <c r="N58" s="5">
        <f aca="true" t="shared" si="2" ref="N58:Q69">G58</f>
        <v>1</v>
      </c>
      <c r="O58" s="6">
        <f t="shared" si="2"/>
        <v>376</v>
      </c>
      <c r="P58" s="6">
        <f t="shared" si="2"/>
        <v>376</v>
      </c>
      <c r="Q58" s="6">
        <f t="shared" si="2"/>
        <v>0</v>
      </c>
      <c r="R58" s="6">
        <v>1</v>
      </c>
      <c r="S58" s="6">
        <v>376</v>
      </c>
    </row>
    <row r="59" spans="2:19" ht="26.25">
      <c r="B59" s="4">
        <v>34</v>
      </c>
      <c r="C59" s="20" t="s">
        <v>657</v>
      </c>
      <c r="D59" s="22" t="s">
        <v>12</v>
      </c>
      <c r="E59" s="21" t="s">
        <v>348</v>
      </c>
      <c r="F59" s="23" t="s">
        <v>658</v>
      </c>
      <c r="G59" s="26">
        <v>1</v>
      </c>
      <c r="H59" s="27">
        <v>1020</v>
      </c>
      <c r="I59" s="26">
        <v>1020</v>
      </c>
      <c r="J59" s="26">
        <v>0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1020</v>
      </c>
      <c r="P59" s="6">
        <f t="shared" si="2"/>
        <v>1020</v>
      </c>
      <c r="Q59" s="6">
        <f t="shared" si="2"/>
        <v>0</v>
      </c>
      <c r="R59" s="6">
        <v>1</v>
      </c>
      <c r="S59" s="6">
        <v>1020</v>
      </c>
    </row>
    <row r="60" spans="2:19" ht="26.25">
      <c r="B60" s="4">
        <v>35</v>
      </c>
      <c r="C60" s="20" t="s">
        <v>659</v>
      </c>
      <c r="D60" s="22" t="s">
        <v>12</v>
      </c>
      <c r="E60" s="21" t="s">
        <v>348</v>
      </c>
      <c r="F60" s="23" t="s">
        <v>660</v>
      </c>
      <c r="G60" s="26">
        <v>1</v>
      </c>
      <c r="H60" s="27">
        <v>1687</v>
      </c>
      <c r="I60" s="26">
        <v>1687</v>
      </c>
      <c r="J60" s="26">
        <v>0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1687</v>
      </c>
      <c r="P60" s="6">
        <f t="shared" si="2"/>
        <v>1687</v>
      </c>
      <c r="Q60" s="6">
        <f t="shared" si="2"/>
        <v>0</v>
      </c>
      <c r="R60" s="6">
        <v>1</v>
      </c>
      <c r="S60" s="6">
        <v>1687</v>
      </c>
    </row>
    <row r="61" spans="2:19" ht="26.25">
      <c r="B61" s="4">
        <v>36</v>
      </c>
      <c r="C61" s="20" t="s">
        <v>661</v>
      </c>
      <c r="D61" s="22" t="s">
        <v>12</v>
      </c>
      <c r="E61" s="21" t="s">
        <v>348</v>
      </c>
      <c r="F61" s="23" t="s">
        <v>662</v>
      </c>
      <c r="G61" s="26">
        <v>1</v>
      </c>
      <c r="H61" s="27">
        <v>1005</v>
      </c>
      <c r="I61" s="26">
        <v>1005</v>
      </c>
      <c r="J61" s="26">
        <v>0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1005</v>
      </c>
      <c r="P61" s="6">
        <f t="shared" si="2"/>
        <v>1005</v>
      </c>
      <c r="Q61" s="6">
        <f t="shared" si="2"/>
        <v>0</v>
      </c>
      <c r="R61" s="6">
        <v>1</v>
      </c>
      <c r="S61" s="6">
        <v>1005</v>
      </c>
    </row>
    <row r="62" spans="2:19" ht="26.25">
      <c r="B62" s="4">
        <v>37</v>
      </c>
      <c r="C62" s="20" t="s">
        <v>663</v>
      </c>
      <c r="D62" s="22" t="s">
        <v>12</v>
      </c>
      <c r="E62" s="21" t="s">
        <v>348</v>
      </c>
      <c r="F62" s="23" t="s">
        <v>664</v>
      </c>
      <c r="G62" s="26">
        <v>1</v>
      </c>
      <c r="H62" s="27">
        <v>1010</v>
      </c>
      <c r="I62" s="26">
        <v>1010</v>
      </c>
      <c r="J62" s="26">
        <v>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1010</v>
      </c>
      <c r="P62" s="6">
        <f t="shared" si="2"/>
        <v>1010</v>
      </c>
      <c r="Q62" s="6">
        <f t="shared" si="2"/>
        <v>0</v>
      </c>
      <c r="R62" s="6">
        <v>1</v>
      </c>
      <c r="S62" s="6">
        <v>1010</v>
      </c>
    </row>
    <row r="63" spans="2:19" ht="26.25">
      <c r="B63" s="4">
        <v>38</v>
      </c>
      <c r="C63" s="20" t="s">
        <v>665</v>
      </c>
      <c r="D63" s="22" t="s">
        <v>12</v>
      </c>
      <c r="E63" s="21" t="s">
        <v>348</v>
      </c>
      <c r="F63" s="23" t="s">
        <v>666</v>
      </c>
      <c r="G63" s="26">
        <v>1</v>
      </c>
      <c r="H63" s="27">
        <v>1005</v>
      </c>
      <c r="I63" s="26">
        <v>1005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1</v>
      </c>
      <c r="O63" s="6">
        <f t="shared" si="2"/>
        <v>1005</v>
      </c>
      <c r="P63" s="6">
        <f t="shared" si="2"/>
        <v>1005</v>
      </c>
      <c r="Q63" s="6">
        <f t="shared" si="2"/>
        <v>0</v>
      </c>
      <c r="R63" s="6">
        <v>1</v>
      </c>
      <c r="S63" s="6">
        <v>1005</v>
      </c>
    </row>
    <row r="64" spans="2:19" ht="26.25">
      <c r="B64" s="4">
        <v>39</v>
      </c>
      <c r="C64" s="20" t="s">
        <v>665</v>
      </c>
      <c r="D64" s="22" t="s">
        <v>12</v>
      </c>
      <c r="E64" s="21" t="s">
        <v>348</v>
      </c>
      <c r="F64" s="23" t="s">
        <v>667</v>
      </c>
      <c r="G64" s="26">
        <v>1</v>
      </c>
      <c r="H64" s="27">
        <v>1005</v>
      </c>
      <c r="I64" s="26">
        <v>1005</v>
      </c>
      <c r="J64" s="26">
        <v>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1005</v>
      </c>
      <c r="P64" s="6">
        <f t="shared" si="2"/>
        <v>1005</v>
      </c>
      <c r="Q64" s="6">
        <f t="shared" si="2"/>
        <v>0</v>
      </c>
      <c r="R64" s="6">
        <v>1</v>
      </c>
      <c r="S64" s="6">
        <v>1005</v>
      </c>
    </row>
    <row r="65" spans="2:19" ht="26.25">
      <c r="B65" s="4">
        <v>40</v>
      </c>
      <c r="C65" s="20" t="s">
        <v>665</v>
      </c>
      <c r="D65" s="22" t="s">
        <v>12</v>
      </c>
      <c r="E65" s="21" t="s">
        <v>348</v>
      </c>
      <c r="F65" s="23" t="s">
        <v>668</v>
      </c>
      <c r="G65" s="26">
        <v>1</v>
      </c>
      <c r="H65" s="27">
        <v>1005</v>
      </c>
      <c r="I65" s="26">
        <v>1005</v>
      </c>
      <c r="J65" s="26">
        <v>0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1</v>
      </c>
      <c r="O65" s="6">
        <f t="shared" si="2"/>
        <v>1005</v>
      </c>
      <c r="P65" s="6">
        <f t="shared" si="2"/>
        <v>1005</v>
      </c>
      <c r="Q65" s="6">
        <f t="shared" si="2"/>
        <v>0</v>
      </c>
      <c r="R65" s="6">
        <v>1</v>
      </c>
      <c r="S65" s="6">
        <v>1005</v>
      </c>
    </row>
    <row r="66" spans="2:19" ht="26.25">
      <c r="B66" s="4">
        <v>41</v>
      </c>
      <c r="C66" s="20" t="s">
        <v>669</v>
      </c>
      <c r="D66" s="22" t="s">
        <v>12</v>
      </c>
      <c r="E66" s="21" t="s">
        <v>348</v>
      </c>
      <c r="F66" s="23" t="s">
        <v>670</v>
      </c>
      <c r="G66" s="26">
        <v>1</v>
      </c>
      <c r="H66" s="27">
        <v>1004</v>
      </c>
      <c r="I66" s="26">
        <v>1004</v>
      </c>
      <c r="J66" s="26">
        <v>0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</v>
      </c>
      <c r="O66" s="6">
        <f t="shared" si="2"/>
        <v>1004</v>
      </c>
      <c r="P66" s="6">
        <f t="shared" si="2"/>
        <v>1004</v>
      </c>
      <c r="Q66" s="6">
        <f t="shared" si="2"/>
        <v>0</v>
      </c>
      <c r="R66" s="6">
        <v>1</v>
      </c>
      <c r="S66" s="6">
        <v>1004</v>
      </c>
    </row>
    <row r="67" spans="2:19" ht="26.25">
      <c r="B67" s="4">
        <v>42</v>
      </c>
      <c r="C67" s="20" t="s">
        <v>671</v>
      </c>
      <c r="D67" s="22" t="s">
        <v>12</v>
      </c>
      <c r="E67" s="21" t="s">
        <v>348</v>
      </c>
      <c r="F67" s="23" t="s">
        <v>672</v>
      </c>
      <c r="G67" s="26">
        <v>1</v>
      </c>
      <c r="H67" s="27">
        <v>1004</v>
      </c>
      <c r="I67" s="26">
        <v>1004</v>
      </c>
      <c r="J67" s="26">
        <v>0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1004</v>
      </c>
      <c r="P67" s="6">
        <f t="shared" si="2"/>
        <v>1004</v>
      </c>
      <c r="Q67" s="6">
        <f t="shared" si="2"/>
        <v>0</v>
      </c>
      <c r="R67" s="6">
        <v>1</v>
      </c>
      <c r="S67" s="6">
        <v>1004</v>
      </c>
    </row>
    <row r="68" spans="2:19" ht="26.25">
      <c r="B68" s="4">
        <v>43</v>
      </c>
      <c r="C68" s="20" t="s">
        <v>673</v>
      </c>
      <c r="D68" s="22" t="s">
        <v>12</v>
      </c>
      <c r="E68" s="21" t="s">
        <v>10</v>
      </c>
      <c r="F68" s="23" t="s">
        <v>674</v>
      </c>
      <c r="G68" s="26">
        <v>1</v>
      </c>
      <c r="H68" s="27">
        <v>1876</v>
      </c>
      <c r="I68" s="26">
        <v>1876</v>
      </c>
      <c r="J68" s="26">
        <v>0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1</v>
      </c>
      <c r="O68" s="6">
        <f t="shared" si="2"/>
        <v>1876</v>
      </c>
      <c r="P68" s="6">
        <f t="shared" si="2"/>
        <v>1876</v>
      </c>
      <c r="Q68" s="6">
        <f t="shared" si="2"/>
        <v>0</v>
      </c>
      <c r="R68" s="6">
        <v>1</v>
      </c>
      <c r="S68" s="6">
        <v>1876</v>
      </c>
    </row>
    <row r="69" spans="2:19" ht="27" thickBot="1">
      <c r="B69" s="4">
        <v>44</v>
      </c>
      <c r="C69" s="20" t="s">
        <v>675</v>
      </c>
      <c r="D69" s="22" t="s">
        <v>12</v>
      </c>
      <c r="E69" s="21" t="s">
        <v>676</v>
      </c>
      <c r="F69" s="23" t="s">
        <v>677</v>
      </c>
      <c r="G69" s="26">
        <v>1</v>
      </c>
      <c r="H69" s="27">
        <v>395</v>
      </c>
      <c r="I69" s="26">
        <v>395</v>
      </c>
      <c r="J69" s="26">
        <v>0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2"/>
        <v>1</v>
      </c>
      <c r="O69" s="6">
        <f t="shared" si="2"/>
        <v>395</v>
      </c>
      <c r="P69" s="6">
        <f t="shared" si="2"/>
        <v>395</v>
      </c>
      <c r="Q69" s="6">
        <f t="shared" si="2"/>
        <v>0</v>
      </c>
      <c r="R69" s="6">
        <v>1</v>
      </c>
      <c r="S69" s="6">
        <v>395</v>
      </c>
    </row>
    <row r="70" spans="2:10" ht="13.5" thickBot="1">
      <c r="B70" s="9"/>
      <c r="C70" s="10" t="s">
        <v>678</v>
      </c>
      <c r="D70" s="18" t="s">
        <v>6</v>
      </c>
      <c r="E70" s="19" t="s">
        <v>6</v>
      </c>
      <c r="F70" s="24" t="s">
        <v>6</v>
      </c>
      <c r="G70" s="27">
        <f>SUM(Лінці!N57:N69)</f>
        <v>12</v>
      </c>
      <c r="H70" s="26">
        <f>SUM(Лінці!O57:O69)</f>
        <v>12392</v>
      </c>
      <c r="I70" s="26">
        <f>SUM(Лінці!P57:P69)</f>
        <v>12392</v>
      </c>
      <c r="J70" s="26">
        <v>0</v>
      </c>
    </row>
    <row r="71" spans="2:10" ht="15">
      <c r="B71" s="142" t="s">
        <v>679</v>
      </c>
      <c r="C71" s="142"/>
      <c r="D71" s="142"/>
      <c r="E71" s="142"/>
      <c r="F71" s="142"/>
      <c r="G71" s="142"/>
      <c r="H71" s="142"/>
      <c r="I71" s="142"/>
      <c r="J71" s="142"/>
    </row>
    <row r="72" spans="2:19" ht="26.25">
      <c r="B72" s="4">
        <v>45</v>
      </c>
      <c r="C72" s="20" t="s">
        <v>680</v>
      </c>
      <c r="D72" s="22" t="s">
        <v>12</v>
      </c>
      <c r="E72" s="21" t="s">
        <v>681</v>
      </c>
      <c r="F72" s="23" t="s">
        <v>682</v>
      </c>
      <c r="G72" s="26">
        <v>1</v>
      </c>
      <c r="H72" s="27">
        <v>2905.05</v>
      </c>
      <c r="I72" s="26">
        <v>1452.53</v>
      </c>
      <c r="J72" s="26">
        <v>1452.52</v>
      </c>
      <c r="K72" s="25">
        <v>1</v>
      </c>
      <c r="L72" s="8" t="e">
        <f>#REF!</f>
        <v>#REF!</v>
      </c>
      <c r="M72" s="6" t="e">
        <f>#REF!</f>
        <v>#REF!</v>
      </c>
      <c r="N72" s="5">
        <f aca="true" t="shared" si="3" ref="N72:Q80">G72</f>
        <v>1</v>
      </c>
      <c r="O72" s="6">
        <f t="shared" si="3"/>
        <v>2905.05</v>
      </c>
      <c r="P72" s="6">
        <f t="shared" si="3"/>
        <v>1452.53</v>
      </c>
      <c r="Q72" s="6">
        <f t="shared" si="3"/>
        <v>1452.52</v>
      </c>
      <c r="R72" s="6">
        <v>1</v>
      </c>
      <c r="S72" s="6">
        <v>2905.05</v>
      </c>
    </row>
    <row r="73" spans="2:19" ht="26.25">
      <c r="B73" s="4">
        <v>46</v>
      </c>
      <c r="C73" s="20" t="s">
        <v>680</v>
      </c>
      <c r="D73" s="22" t="s">
        <v>12</v>
      </c>
      <c r="E73" s="21" t="s">
        <v>681</v>
      </c>
      <c r="F73" s="23" t="s">
        <v>683</v>
      </c>
      <c r="G73" s="26">
        <v>1</v>
      </c>
      <c r="H73" s="27">
        <v>2905.05</v>
      </c>
      <c r="I73" s="26">
        <v>1452.53</v>
      </c>
      <c r="J73" s="26">
        <v>1452.52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1</v>
      </c>
      <c r="O73" s="6">
        <f t="shared" si="3"/>
        <v>2905.05</v>
      </c>
      <c r="P73" s="6">
        <f t="shared" si="3"/>
        <v>1452.53</v>
      </c>
      <c r="Q73" s="6">
        <f t="shared" si="3"/>
        <v>1452.52</v>
      </c>
      <c r="R73" s="6">
        <v>1</v>
      </c>
      <c r="S73" s="6">
        <v>2905.05</v>
      </c>
    </row>
    <row r="74" spans="2:19" ht="52.5">
      <c r="B74" s="4">
        <v>47</v>
      </c>
      <c r="C74" s="20" t="s">
        <v>684</v>
      </c>
      <c r="D74" s="22" t="s">
        <v>12</v>
      </c>
      <c r="E74" s="21" t="s">
        <v>685</v>
      </c>
      <c r="F74" s="23" t="s">
        <v>686</v>
      </c>
      <c r="G74" s="26">
        <v>1</v>
      </c>
      <c r="H74" s="27">
        <v>1235</v>
      </c>
      <c r="I74" s="26">
        <v>617.5</v>
      </c>
      <c r="J74" s="26">
        <v>617.5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1</v>
      </c>
      <c r="O74" s="6">
        <f t="shared" si="3"/>
        <v>1235</v>
      </c>
      <c r="P74" s="6">
        <f t="shared" si="3"/>
        <v>617.5</v>
      </c>
      <c r="Q74" s="6">
        <f t="shared" si="3"/>
        <v>617.5</v>
      </c>
      <c r="R74" s="6">
        <v>1</v>
      </c>
      <c r="S74" s="6">
        <v>1235</v>
      </c>
    </row>
    <row r="75" spans="2:19" ht="52.5">
      <c r="B75" s="4">
        <v>48</v>
      </c>
      <c r="C75" s="20" t="s">
        <v>687</v>
      </c>
      <c r="D75" s="22" t="s">
        <v>12</v>
      </c>
      <c r="E75" s="21" t="s">
        <v>688</v>
      </c>
      <c r="F75" s="23" t="s">
        <v>689</v>
      </c>
      <c r="G75" s="26">
        <v>1</v>
      </c>
      <c r="H75" s="27">
        <v>3367</v>
      </c>
      <c r="I75" s="26">
        <v>1683.5</v>
      </c>
      <c r="J75" s="26">
        <v>1683.5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3"/>
        <v>1</v>
      </c>
      <c r="O75" s="6">
        <f t="shared" si="3"/>
        <v>3367</v>
      </c>
      <c r="P75" s="6">
        <f t="shared" si="3"/>
        <v>1683.5</v>
      </c>
      <c r="Q75" s="6">
        <f t="shared" si="3"/>
        <v>1683.5</v>
      </c>
      <c r="R75" s="6">
        <v>1</v>
      </c>
      <c r="S75" s="6">
        <v>3367</v>
      </c>
    </row>
    <row r="76" spans="2:19" ht="26.25">
      <c r="B76" s="4">
        <v>49</v>
      </c>
      <c r="C76" s="20" t="s">
        <v>690</v>
      </c>
      <c r="D76" s="22" t="s">
        <v>12</v>
      </c>
      <c r="E76" s="21" t="s">
        <v>691</v>
      </c>
      <c r="F76" s="23" t="s">
        <v>692</v>
      </c>
      <c r="G76" s="26">
        <v>1</v>
      </c>
      <c r="H76" s="27">
        <v>2458</v>
      </c>
      <c r="I76" s="26">
        <v>1229</v>
      </c>
      <c r="J76" s="26">
        <v>1229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3"/>
        <v>1</v>
      </c>
      <c r="O76" s="6">
        <f t="shared" si="3"/>
        <v>2458</v>
      </c>
      <c r="P76" s="6">
        <f t="shared" si="3"/>
        <v>1229</v>
      </c>
      <c r="Q76" s="6">
        <f t="shared" si="3"/>
        <v>1229</v>
      </c>
      <c r="R76" s="6">
        <v>1</v>
      </c>
      <c r="S76" s="6">
        <v>2458</v>
      </c>
    </row>
    <row r="77" spans="2:19" ht="26.25">
      <c r="B77" s="4">
        <v>50</v>
      </c>
      <c r="C77" s="20" t="s">
        <v>693</v>
      </c>
      <c r="D77" s="22" t="s">
        <v>12</v>
      </c>
      <c r="E77" s="21" t="s">
        <v>691</v>
      </c>
      <c r="F77" s="23" t="s">
        <v>694</v>
      </c>
      <c r="G77" s="26">
        <v>6.67</v>
      </c>
      <c r="H77" s="27">
        <v>2181.09</v>
      </c>
      <c r="I77" s="26">
        <v>1090.55</v>
      </c>
      <c r="J77" s="26">
        <v>1090.54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3"/>
        <v>6.67</v>
      </c>
      <c r="O77" s="6">
        <f t="shared" si="3"/>
        <v>2181.09</v>
      </c>
      <c r="P77" s="6">
        <f t="shared" si="3"/>
        <v>1090.55</v>
      </c>
      <c r="Q77" s="6">
        <f t="shared" si="3"/>
        <v>1090.54</v>
      </c>
      <c r="R77" s="6">
        <v>6.67</v>
      </c>
      <c r="S77" s="6">
        <v>2181.09</v>
      </c>
    </row>
    <row r="78" spans="2:19" ht="26.25">
      <c r="B78" s="4">
        <v>51</v>
      </c>
      <c r="C78" s="20" t="s">
        <v>695</v>
      </c>
      <c r="D78" s="22" t="s">
        <v>12</v>
      </c>
      <c r="E78" s="21" t="s">
        <v>691</v>
      </c>
      <c r="F78" s="23" t="s">
        <v>696</v>
      </c>
      <c r="G78" s="26">
        <v>1</v>
      </c>
      <c r="H78" s="27">
        <v>509.40000000000003</v>
      </c>
      <c r="I78" s="26">
        <v>254.70000000000002</v>
      </c>
      <c r="J78" s="26">
        <v>254.70000000000002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3"/>
        <v>1</v>
      </c>
      <c r="O78" s="6">
        <f t="shared" si="3"/>
        <v>509.40000000000003</v>
      </c>
      <c r="P78" s="6">
        <f t="shared" si="3"/>
        <v>254.70000000000002</v>
      </c>
      <c r="Q78" s="6">
        <f t="shared" si="3"/>
        <v>254.70000000000002</v>
      </c>
      <c r="R78" s="6">
        <v>1</v>
      </c>
      <c r="S78" s="6">
        <v>509.40000000000003</v>
      </c>
    </row>
    <row r="79" spans="2:19" ht="39">
      <c r="B79" s="4">
        <v>52</v>
      </c>
      <c r="C79" s="20" t="s">
        <v>697</v>
      </c>
      <c r="D79" s="22" t="s">
        <v>12</v>
      </c>
      <c r="E79" s="21" t="s">
        <v>698</v>
      </c>
      <c r="F79" s="23" t="s">
        <v>699</v>
      </c>
      <c r="G79" s="26">
        <v>1</v>
      </c>
      <c r="H79" s="27">
        <v>665</v>
      </c>
      <c r="I79" s="26"/>
      <c r="J79" s="26">
        <v>665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3"/>
        <v>1</v>
      </c>
      <c r="O79" s="6">
        <f t="shared" si="3"/>
        <v>665</v>
      </c>
      <c r="P79" s="6">
        <f t="shared" si="3"/>
        <v>0</v>
      </c>
      <c r="Q79" s="6">
        <f t="shared" si="3"/>
        <v>665</v>
      </c>
      <c r="R79" s="6">
        <v>1</v>
      </c>
      <c r="S79" s="6">
        <v>665</v>
      </c>
    </row>
    <row r="80" spans="2:19" ht="53.25" thickBot="1">
      <c r="B80" s="4">
        <v>53</v>
      </c>
      <c r="C80" s="20" t="s">
        <v>700</v>
      </c>
      <c r="D80" s="22" t="s">
        <v>12</v>
      </c>
      <c r="E80" s="21" t="s">
        <v>691</v>
      </c>
      <c r="F80" s="23" t="s">
        <v>701</v>
      </c>
      <c r="G80" s="26">
        <v>3</v>
      </c>
      <c r="H80" s="27">
        <v>1649.94</v>
      </c>
      <c r="I80" s="26">
        <v>824.97</v>
      </c>
      <c r="J80" s="26">
        <v>824.97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3"/>
        <v>3</v>
      </c>
      <c r="O80" s="6">
        <f t="shared" si="3"/>
        <v>1649.94</v>
      </c>
      <c r="P80" s="6">
        <f t="shared" si="3"/>
        <v>824.97</v>
      </c>
      <c r="Q80" s="6">
        <f t="shared" si="3"/>
        <v>824.97</v>
      </c>
      <c r="R80" s="6">
        <v>3</v>
      </c>
      <c r="S80" s="6">
        <v>1649.94</v>
      </c>
    </row>
    <row r="81" spans="2:10" ht="13.5" thickBot="1">
      <c r="B81" s="9"/>
      <c r="C81" s="10" t="s">
        <v>702</v>
      </c>
      <c r="D81" s="18" t="s">
        <v>6</v>
      </c>
      <c r="E81" s="19" t="s">
        <v>6</v>
      </c>
      <c r="F81" s="24" t="s">
        <v>6</v>
      </c>
      <c r="G81" s="27">
        <f>SUM(Лінці!N71:N80)</f>
        <v>16.67</v>
      </c>
      <c r="H81" s="26">
        <f>SUM(Лінці!O71:O80)</f>
        <v>17875.53</v>
      </c>
      <c r="I81" s="26">
        <f>SUM(Лінці!P71:P80)</f>
        <v>8605.279999999999</v>
      </c>
      <c r="J81" s="26">
        <f>SUM(Лінці!Q71:Q80)</f>
        <v>9270.249999999998</v>
      </c>
    </row>
    <row r="82" spans="2:10" ht="15">
      <c r="B82" s="142" t="s">
        <v>90</v>
      </c>
      <c r="C82" s="142"/>
      <c r="D82" s="142"/>
      <c r="E82" s="142"/>
      <c r="F82" s="142"/>
      <c r="G82" s="142"/>
      <c r="H82" s="142"/>
      <c r="I82" s="142"/>
      <c r="J82" s="142"/>
    </row>
    <row r="83" spans="2:19" ht="39">
      <c r="B83" s="4">
        <v>54</v>
      </c>
      <c r="C83" s="20" t="s">
        <v>703</v>
      </c>
      <c r="D83" s="22" t="s">
        <v>12</v>
      </c>
      <c r="E83" s="21" t="s">
        <v>704</v>
      </c>
      <c r="F83" s="23" t="s">
        <v>705</v>
      </c>
      <c r="G83" s="26">
        <v>1</v>
      </c>
      <c r="H83" s="27">
        <v>880</v>
      </c>
      <c r="I83" s="26">
        <v>440</v>
      </c>
      <c r="J83" s="26">
        <v>440</v>
      </c>
      <c r="K83" s="25">
        <v>1</v>
      </c>
      <c r="L83" s="8" t="e">
        <f>#REF!</f>
        <v>#REF!</v>
      </c>
      <c r="M83" s="6" t="e">
        <f>#REF!</f>
        <v>#REF!</v>
      </c>
      <c r="N83" s="5">
        <f aca="true" t="shared" si="4" ref="N83:Q126">G83</f>
        <v>1</v>
      </c>
      <c r="O83" s="6">
        <f t="shared" si="4"/>
        <v>880</v>
      </c>
      <c r="P83" s="6">
        <f t="shared" si="4"/>
        <v>440</v>
      </c>
      <c r="Q83" s="6">
        <f t="shared" si="4"/>
        <v>440</v>
      </c>
      <c r="R83" s="6">
        <v>1</v>
      </c>
      <c r="S83" s="6">
        <v>880</v>
      </c>
    </row>
    <row r="84" spans="2:19" ht="39">
      <c r="B84" s="4">
        <v>55</v>
      </c>
      <c r="C84" s="20" t="s">
        <v>703</v>
      </c>
      <c r="D84" s="22" t="s">
        <v>12</v>
      </c>
      <c r="E84" s="21" t="s">
        <v>704</v>
      </c>
      <c r="F84" s="23" t="s">
        <v>706</v>
      </c>
      <c r="G84" s="26">
        <v>1</v>
      </c>
      <c r="H84" s="27">
        <v>880</v>
      </c>
      <c r="I84" s="26">
        <v>440</v>
      </c>
      <c r="J84" s="26">
        <v>440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4"/>
        <v>1</v>
      </c>
      <c r="O84" s="6">
        <f t="shared" si="4"/>
        <v>880</v>
      </c>
      <c r="P84" s="6">
        <f t="shared" si="4"/>
        <v>440</v>
      </c>
      <c r="Q84" s="6">
        <f t="shared" si="4"/>
        <v>440</v>
      </c>
      <c r="R84" s="6">
        <v>1</v>
      </c>
      <c r="S84" s="6">
        <v>880</v>
      </c>
    </row>
    <row r="85" spans="2:19" ht="39">
      <c r="B85" s="4">
        <v>56</v>
      </c>
      <c r="C85" s="20" t="s">
        <v>703</v>
      </c>
      <c r="D85" s="22" t="s">
        <v>12</v>
      </c>
      <c r="E85" s="21" t="s">
        <v>704</v>
      </c>
      <c r="F85" s="23" t="s">
        <v>707</v>
      </c>
      <c r="G85" s="26">
        <v>1</v>
      </c>
      <c r="H85" s="27">
        <v>880</v>
      </c>
      <c r="I85" s="26">
        <v>440</v>
      </c>
      <c r="J85" s="26">
        <v>440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4"/>
        <v>1</v>
      </c>
      <c r="O85" s="6">
        <f t="shared" si="4"/>
        <v>880</v>
      </c>
      <c r="P85" s="6">
        <f t="shared" si="4"/>
        <v>440</v>
      </c>
      <c r="Q85" s="6">
        <f t="shared" si="4"/>
        <v>440</v>
      </c>
      <c r="R85" s="6">
        <v>1</v>
      </c>
      <c r="S85" s="6">
        <v>880</v>
      </c>
    </row>
    <row r="86" spans="2:19" ht="39">
      <c r="B86" s="4">
        <v>57</v>
      </c>
      <c r="C86" s="20" t="s">
        <v>708</v>
      </c>
      <c r="D86" s="22" t="s">
        <v>12</v>
      </c>
      <c r="E86" s="21" t="s">
        <v>704</v>
      </c>
      <c r="F86" s="23" t="s">
        <v>709</v>
      </c>
      <c r="G86" s="26">
        <v>1</v>
      </c>
      <c r="H86" s="27">
        <v>770</v>
      </c>
      <c r="I86" s="26">
        <v>385</v>
      </c>
      <c r="J86" s="26">
        <v>385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4"/>
        <v>1</v>
      </c>
      <c r="O86" s="6">
        <f t="shared" si="4"/>
        <v>770</v>
      </c>
      <c r="P86" s="6">
        <f t="shared" si="4"/>
        <v>385</v>
      </c>
      <c r="Q86" s="6">
        <f t="shared" si="4"/>
        <v>385</v>
      </c>
      <c r="R86" s="6">
        <v>1</v>
      </c>
      <c r="S86" s="6">
        <v>770</v>
      </c>
    </row>
    <row r="87" spans="2:19" ht="39">
      <c r="B87" s="4">
        <v>58</v>
      </c>
      <c r="C87" s="20" t="s">
        <v>708</v>
      </c>
      <c r="D87" s="22" t="s">
        <v>12</v>
      </c>
      <c r="E87" s="21" t="s">
        <v>704</v>
      </c>
      <c r="F87" s="23" t="s">
        <v>710</v>
      </c>
      <c r="G87" s="26">
        <v>1</v>
      </c>
      <c r="H87" s="27">
        <v>770</v>
      </c>
      <c r="I87" s="26">
        <v>385</v>
      </c>
      <c r="J87" s="26">
        <v>385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4"/>
        <v>1</v>
      </c>
      <c r="O87" s="6">
        <f t="shared" si="4"/>
        <v>770</v>
      </c>
      <c r="P87" s="6">
        <f t="shared" si="4"/>
        <v>385</v>
      </c>
      <c r="Q87" s="6">
        <f t="shared" si="4"/>
        <v>385</v>
      </c>
      <c r="R87" s="6">
        <v>1</v>
      </c>
      <c r="S87" s="6">
        <v>770</v>
      </c>
    </row>
    <row r="88" spans="2:19" ht="39">
      <c r="B88" s="4">
        <v>59</v>
      </c>
      <c r="C88" s="20" t="s">
        <v>708</v>
      </c>
      <c r="D88" s="22" t="s">
        <v>12</v>
      </c>
      <c r="E88" s="21" t="s">
        <v>704</v>
      </c>
      <c r="F88" s="23" t="s">
        <v>711</v>
      </c>
      <c r="G88" s="26">
        <v>1</v>
      </c>
      <c r="H88" s="27">
        <v>770</v>
      </c>
      <c r="I88" s="26">
        <v>385</v>
      </c>
      <c r="J88" s="26">
        <v>385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4"/>
        <v>1</v>
      </c>
      <c r="O88" s="6">
        <f t="shared" si="4"/>
        <v>770</v>
      </c>
      <c r="P88" s="6">
        <f t="shared" si="4"/>
        <v>385</v>
      </c>
      <c r="Q88" s="6">
        <f t="shared" si="4"/>
        <v>385</v>
      </c>
      <c r="R88" s="6">
        <v>1</v>
      </c>
      <c r="S88" s="6">
        <v>770</v>
      </c>
    </row>
    <row r="89" spans="2:19" ht="26.25">
      <c r="B89" s="4">
        <v>60</v>
      </c>
      <c r="C89" s="20" t="s">
        <v>712</v>
      </c>
      <c r="D89" s="22" t="s">
        <v>12</v>
      </c>
      <c r="E89" s="21" t="s">
        <v>713</v>
      </c>
      <c r="F89" s="23" t="s">
        <v>714</v>
      </c>
      <c r="G89" s="26">
        <v>1</v>
      </c>
      <c r="H89" s="27">
        <v>395</v>
      </c>
      <c r="I89" s="26">
        <v>198</v>
      </c>
      <c r="J89" s="26">
        <v>197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4"/>
        <v>1</v>
      </c>
      <c r="O89" s="6">
        <f t="shared" si="4"/>
        <v>395</v>
      </c>
      <c r="P89" s="6">
        <f t="shared" si="4"/>
        <v>198</v>
      </c>
      <c r="Q89" s="6">
        <f t="shared" si="4"/>
        <v>197</v>
      </c>
      <c r="R89" s="6">
        <v>1</v>
      </c>
      <c r="S89" s="6">
        <v>395</v>
      </c>
    </row>
    <row r="90" spans="2:19" ht="26.25">
      <c r="B90" s="4">
        <v>61</v>
      </c>
      <c r="C90" s="20" t="s">
        <v>715</v>
      </c>
      <c r="D90" s="22" t="s">
        <v>12</v>
      </c>
      <c r="E90" s="21" t="s">
        <v>716</v>
      </c>
      <c r="F90" s="23" t="s">
        <v>717</v>
      </c>
      <c r="G90" s="26">
        <v>1</v>
      </c>
      <c r="H90" s="27">
        <v>690</v>
      </c>
      <c r="I90" s="26">
        <v>345</v>
      </c>
      <c r="J90" s="26">
        <v>345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4"/>
        <v>1</v>
      </c>
      <c r="O90" s="6">
        <f t="shared" si="4"/>
        <v>690</v>
      </c>
      <c r="P90" s="6">
        <f t="shared" si="4"/>
        <v>345</v>
      </c>
      <c r="Q90" s="6">
        <f t="shared" si="4"/>
        <v>345</v>
      </c>
      <c r="R90" s="6">
        <v>1</v>
      </c>
      <c r="S90" s="6">
        <v>690</v>
      </c>
    </row>
    <row r="91" spans="2:19" ht="26.25">
      <c r="B91" s="4">
        <v>62</v>
      </c>
      <c r="C91" s="20" t="s">
        <v>718</v>
      </c>
      <c r="D91" s="22" t="s">
        <v>12</v>
      </c>
      <c r="E91" s="21" t="s">
        <v>716</v>
      </c>
      <c r="F91" s="23" t="s">
        <v>719</v>
      </c>
      <c r="G91" s="26">
        <v>1</v>
      </c>
      <c r="H91" s="27">
        <v>679</v>
      </c>
      <c r="I91" s="26">
        <v>340</v>
      </c>
      <c r="J91" s="26">
        <v>339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679</v>
      </c>
      <c r="P91" s="6">
        <f t="shared" si="4"/>
        <v>340</v>
      </c>
      <c r="Q91" s="6">
        <f t="shared" si="4"/>
        <v>339</v>
      </c>
      <c r="R91" s="6">
        <v>1</v>
      </c>
      <c r="S91" s="6">
        <v>679</v>
      </c>
    </row>
    <row r="92" spans="2:19" ht="26.25">
      <c r="B92" s="4">
        <v>63</v>
      </c>
      <c r="C92" s="20" t="s">
        <v>720</v>
      </c>
      <c r="D92" s="22" t="s">
        <v>12</v>
      </c>
      <c r="E92" s="21" t="s">
        <v>442</v>
      </c>
      <c r="F92" s="23" t="s">
        <v>721</v>
      </c>
      <c r="G92" s="26">
        <v>1</v>
      </c>
      <c r="H92" s="27">
        <v>384</v>
      </c>
      <c r="I92" s="26">
        <v>192</v>
      </c>
      <c r="J92" s="26">
        <v>192</v>
      </c>
      <c r="K92" s="25">
        <v>1</v>
      </c>
      <c r="L92" s="8" t="e">
        <f>#REF!</f>
        <v>#REF!</v>
      </c>
      <c r="M92" s="6" t="e">
        <f>#REF!</f>
        <v>#REF!</v>
      </c>
      <c r="N92" s="5">
        <f t="shared" si="4"/>
        <v>1</v>
      </c>
      <c r="O92" s="6">
        <f t="shared" si="4"/>
        <v>384</v>
      </c>
      <c r="P92" s="6">
        <f t="shared" si="4"/>
        <v>192</v>
      </c>
      <c r="Q92" s="6">
        <f t="shared" si="4"/>
        <v>192</v>
      </c>
      <c r="R92" s="6">
        <v>1</v>
      </c>
      <c r="S92" s="6">
        <v>384</v>
      </c>
    </row>
    <row r="93" spans="2:19" ht="26.25">
      <c r="B93" s="4">
        <v>64</v>
      </c>
      <c r="C93" s="20" t="s">
        <v>720</v>
      </c>
      <c r="D93" s="22" t="s">
        <v>12</v>
      </c>
      <c r="E93" s="21" t="s">
        <v>442</v>
      </c>
      <c r="F93" s="23" t="s">
        <v>722</v>
      </c>
      <c r="G93" s="26">
        <v>1</v>
      </c>
      <c r="H93" s="27">
        <v>384</v>
      </c>
      <c r="I93" s="26">
        <v>192</v>
      </c>
      <c r="J93" s="26">
        <v>192</v>
      </c>
      <c r="K93" s="25">
        <v>1</v>
      </c>
      <c r="L93" s="8" t="e">
        <f>#REF!</f>
        <v>#REF!</v>
      </c>
      <c r="M93" s="6" t="e">
        <f>#REF!</f>
        <v>#REF!</v>
      </c>
      <c r="N93" s="5">
        <f t="shared" si="4"/>
        <v>1</v>
      </c>
      <c r="O93" s="6">
        <f t="shared" si="4"/>
        <v>384</v>
      </c>
      <c r="P93" s="6">
        <f t="shared" si="4"/>
        <v>192</v>
      </c>
      <c r="Q93" s="6">
        <f t="shared" si="4"/>
        <v>192</v>
      </c>
      <c r="R93" s="6">
        <v>1</v>
      </c>
      <c r="S93" s="6">
        <v>384</v>
      </c>
    </row>
    <row r="94" spans="2:19" ht="26.25">
      <c r="B94" s="4">
        <v>65</v>
      </c>
      <c r="C94" s="20" t="s">
        <v>723</v>
      </c>
      <c r="D94" s="22" t="s">
        <v>12</v>
      </c>
      <c r="E94" s="21" t="s">
        <v>25</v>
      </c>
      <c r="F94" s="23" t="s">
        <v>724</v>
      </c>
      <c r="G94" s="26">
        <v>1</v>
      </c>
      <c r="H94" s="27">
        <v>150</v>
      </c>
      <c r="I94" s="26">
        <v>75</v>
      </c>
      <c r="J94" s="26">
        <v>75</v>
      </c>
      <c r="K94" s="25">
        <v>1</v>
      </c>
      <c r="L94" s="8" t="e">
        <f>#REF!</f>
        <v>#REF!</v>
      </c>
      <c r="M94" s="6" t="e">
        <f>#REF!</f>
        <v>#REF!</v>
      </c>
      <c r="N94" s="5">
        <f t="shared" si="4"/>
        <v>1</v>
      </c>
      <c r="O94" s="6">
        <f t="shared" si="4"/>
        <v>150</v>
      </c>
      <c r="P94" s="6">
        <f t="shared" si="4"/>
        <v>75</v>
      </c>
      <c r="Q94" s="6">
        <f t="shared" si="4"/>
        <v>75</v>
      </c>
      <c r="R94" s="6">
        <v>1</v>
      </c>
      <c r="S94" s="6">
        <v>150</v>
      </c>
    </row>
    <row r="95" spans="2:19" ht="26.25">
      <c r="B95" s="4">
        <v>66</v>
      </c>
      <c r="C95" s="20" t="s">
        <v>725</v>
      </c>
      <c r="D95" s="22" t="s">
        <v>12</v>
      </c>
      <c r="E95" s="21" t="s">
        <v>25</v>
      </c>
      <c r="F95" s="23" t="s">
        <v>726</v>
      </c>
      <c r="G95" s="26">
        <v>1</v>
      </c>
      <c r="H95" s="27">
        <v>150</v>
      </c>
      <c r="I95" s="26">
        <v>75</v>
      </c>
      <c r="J95" s="26">
        <v>75</v>
      </c>
      <c r="K95" s="25">
        <v>1</v>
      </c>
      <c r="L95" s="8" t="e">
        <f>#REF!</f>
        <v>#REF!</v>
      </c>
      <c r="M95" s="6" t="e">
        <f>#REF!</f>
        <v>#REF!</v>
      </c>
      <c r="N95" s="5">
        <f t="shared" si="4"/>
        <v>1</v>
      </c>
      <c r="O95" s="6">
        <f t="shared" si="4"/>
        <v>150</v>
      </c>
      <c r="P95" s="6">
        <f t="shared" si="4"/>
        <v>75</v>
      </c>
      <c r="Q95" s="6">
        <f t="shared" si="4"/>
        <v>75</v>
      </c>
      <c r="R95" s="6">
        <v>1</v>
      </c>
      <c r="S95" s="6">
        <v>150</v>
      </c>
    </row>
    <row r="96" spans="2:19" ht="26.25">
      <c r="B96" s="4">
        <v>67</v>
      </c>
      <c r="C96" s="20" t="s">
        <v>727</v>
      </c>
      <c r="D96" s="22" t="s">
        <v>12</v>
      </c>
      <c r="E96" s="21" t="s">
        <v>728</v>
      </c>
      <c r="F96" s="23" t="s">
        <v>729</v>
      </c>
      <c r="G96" s="26">
        <v>1</v>
      </c>
      <c r="H96" s="27">
        <v>4550</v>
      </c>
      <c r="I96" s="26">
        <v>2275</v>
      </c>
      <c r="J96" s="26">
        <v>2275</v>
      </c>
      <c r="K96" s="25">
        <v>1</v>
      </c>
      <c r="L96" s="8" t="e">
        <f>#REF!</f>
        <v>#REF!</v>
      </c>
      <c r="M96" s="6" t="e">
        <f>#REF!</f>
        <v>#REF!</v>
      </c>
      <c r="N96" s="5">
        <f t="shared" si="4"/>
        <v>1</v>
      </c>
      <c r="O96" s="6">
        <f t="shared" si="4"/>
        <v>4550</v>
      </c>
      <c r="P96" s="6">
        <f t="shared" si="4"/>
        <v>2275</v>
      </c>
      <c r="Q96" s="6">
        <f t="shared" si="4"/>
        <v>2275</v>
      </c>
      <c r="R96" s="6">
        <v>1</v>
      </c>
      <c r="S96" s="6">
        <v>4550</v>
      </c>
    </row>
    <row r="97" spans="2:19" ht="26.25">
      <c r="B97" s="4">
        <v>68</v>
      </c>
      <c r="C97" s="20" t="s">
        <v>730</v>
      </c>
      <c r="D97" s="22" t="s">
        <v>12</v>
      </c>
      <c r="E97" s="21" t="s">
        <v>25</v>
      </c>
      <c r="F97" s="23" t="s">
        <v>731</v>
      </c>
      <c r="G97" s="26">
        <v>1</v>
      </c>
      <c r="H97" s="27">
        <v>3830</v>
      </c>
      <c r="I97" s="26">
        <v>1915</v>
      </c>
      <c r="J97" s="26">
        <v>1915</v>
      </c>
      <c r="K97" s="25">
        <v>1</v>
      </c>
      <c r="L97" s="8" t="e">
        <f>#REF!</f>
        <v>#REF!</v>
      </c>
      <c r="M97" s="6" t="e">
        <f>#REF!</f>
        <v>#REF!</v>
      </c>
      <c r="N97" s="5">
        <f t="shared" si="4"/>
        <v>1</v>
      </c>
      <c r="O97" s="6">
        <f t="shared" si="4"/>
        <v>3830</v>
      </c>
      <c r="P97" s="6">
        <f t="shared" si="4"/>
        <v>1915</v>
      </c>
      <c r="Q97" s="6">
        <f t="shared" si="4"/>
        <v>1915</v>
      </c>
      <c r="R97" s="6">
        <v>1</v>
      </c>
      <c r="S97" s="6">
        <v>3830</v>
      </c>
    </row>
    <row r="98" spans="2:19" ht="26.25">
      <c r="B98" s="4">
        <v>69</v>
      </c>
      <c r="C98" s="20" t="s">
        <v>732</v>
      </c>
      <c r="D98" s="22" t="s">
        <v>12</v>
      </c>
      <c r="E98" s="21" t="s">
        <v>25</v>
      </c>
      <c r="F98" s="23" t="s">
        <v>733</v>
      </c>
      <c r="G98" s="26">
        <v>1</v>
      </c>
      <c r="H98" s="27">
        <v>1630</v>
      </c>
      <c r="I98" s="26">
        <v>815</v>
      </c>
      <c r="J98" s="26">
        <v>815</v>
      </c>
      <c r="K98" s="25">
        <v>1</v>
      </c>
      <c r="L98" s="8" t="e">
        <f>#REF!</f>
        <v>#REF!</v>
      </c>
      <c r="M98" s="6" t="e">
        <f>#REF!</f>
        <v>#REF!</v>
      </c>
      <c r="N98" s="5">
        <f t="shared" si="4"/>
        <v>1</v>
      </c>
      <c r="O98" s="6">
        <f t="shared" si="4"/>
        <v>1630</v>
      </c>
      <c r="P98" s="6">
        <f t="shared" si="4"/>
        <v>815</v>
      </c>
      <c r="Q98" s="6">
        <f t="shared" si="4"/>
        <v>815</v>
      </c>
      <c r="R98" s="6">
        <v>1</v>
      </c>
      <c r="S98" s="6">
        <v>1630</v>
      </c>
    </row>
    <row r="99" spans="2:19" ht="26.25">
      <c r="B99" s="4">
        <v>70</v>
      </c>
      <c r="C99" s="20" t="s">
        <v>734</v>
      </c>
      <c r="D99" s="22" t="s">
        <v>12</v>
      </c>
      <c r="E99" s="21" t="s">
        <v>28</v>
      </c>
      <c r="F99" s="23" t="s">
        <v>735</v>
      </c>
      <c r="G99" s="26">
        <v>2</v>
      </c>
      <c r="H99" s="27">
        <v>146</v>
      </c>
      <c r="I99" s="26">
        <v>74</v>
      </c>
      <c r="J99" s="26">
        <v>72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4"/>
        <v>2</v>
      </c>
      <c r="O99" s="6">
        <f t="shared" si="4"/>
        <v>146</v>
      </c>
      <c r="P99" s="6">
        <f t="shared" si="4"/>
        <v>74</v>
      </c>
      <c r="Q99" s="6">
        <f t="shared" si="4"/>
        <v>72</v>
      </c>
      <c r="R99" s="6">
        <v>2</v>
      </c>
      <c r="S99" s="6">
        <v>146</v>
      </c>
    </row>
    <row r="100" spans="2:19" ht="26.25">
      <c r="B100" s="4">
        <v>71</v>
      </c>
      <c r="C100" s="20" t="s">
        <v>736</v>
      </c>
      <c r="D100" s="22" t="s">
        <v>12</v>
      </c>
      <c r="E100" s="21" t="s">
        <v>28</v>
      </c>
      <c r="F100" s="23" t="s">
        <v>737</v>
      </c>
      <c r="G100" s="26">
        <v>6</v>
      </c>
      <c r="H100" s="27">
        <v>30</v>
      </c>
      <c r="I100" s="26">
        <v>18</v>
      </c>
      <c r="J100" s="26">
        <v>12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4"/>
        <v>6</v>
      </c>
      <c r="O100" s="6">
        <f t="shared" si="4"/>
        <v>30</v>
      </c>
      <c r="P100" s="6">
        <f t="shared" si="4"/>
        <v>18</v>
      </c>
      <c r="Q100" s="6">
        <f t="shared" si="4"/>
        <v>12</v>
      </c>
      <c r="R100" s="6">
        <v>6</v>
      </c>
      <c r="S100" s="6">
        <v>30</v>
      </c>
    </row>
    <row r="101" spans="2:19" ht="26.25">
      <c r="B101" s="4">
        <v>72</v>
      </c>
      <c r="C101" s="20" t="s">
        <v>738</v>
      </c>
      <c r="D101" s="22" t="s">
        <v>12</v>
      </c>
      <c r="E101" s="21" t="s">
        <v>28</v>
      </c>
      <c r="F101" s="23" t="s">
        <v>739</v>
      </c>
      <c r="G101" s="26">
        <v>2</v>
      </c>
      <c r="H101" s="27">
        <v>40</v>
      </c>
      <c r="I101" s="26">
        <v>20</v>
      </c>
      <c r="J101" s="26">
        <v>20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4"/>
        <v>2</v>
      </c>
      <c r="O101" s="6">
        <f t="shared" si="4"/>
        <v>40</v>
      </c>
      <c r="P101" s="6">
        <f t="shared" si="4"/>
        <v>20</v>
      </c>
      <c r="Q101" s="6">
        <f t="shared" si="4"/>
        <v>20</v>
      </c>
      <c r="R101" s="6">
        <v>2</v>
      </c>
      <c r="S101" s="6">
        <v>40</v>
      </c>
    </row>
    <row r="102" spans="2:19" ht="26.25">
      <c r="B102" s="4">
        <v>73</v>
      </c>
      <c r="C102" s="20" t="s">
        <v>358</v>
      </c>
      <c r="D102" s="22" t="s">
        <v>12</v>
      </c>
      <c r="E102" s="21" t="s">
        <v>28</v>
      </c>
      <c r="F102" s="23" t="s">
        <v>740</v>
      </c>
      <c r="G102" s="26">
        <v>1</v>
      </c>
      <c r="H102" s="27">
        <v>70</v>
      </c>
      <c r="I102" s="26">
        <v>35</v>
      </c>
      <c r="J102" s="26">
        <v>35</v>
      </c>
      <c r="K102" s="25">
        <v>1</v>
      </c>
      <c r="L102" s="8" t="e">
        <f>#REF!</f>
        <v>#REF!</v>
      </c>
      <c r="M102" s="6" t="e">
        <f>#REF!</f>
        <v>#REF!</v>
      </c>
      <c r="N102" s="5">
        <f t="shared" si="4"/>
        <v>1</v>
      </c>
      <c r="O102" s="6">
        <f t="shared" si="4"/>
        <v>70</v>
      </c>
      <c r="P102" s="6">
        <f t="shared" si="4"/>
        <v>35</v>
      </c>
      <c r="Q102" s="6">
        <f t="shared" si="4"/>
        <v>35</v>
      </c>
      <c r="R102" s="6">
        <v>1</v>
      </c>
      <c r="S102" s="6">
        <v>70</v>
      </c>
    </row>
    <row r="103" spans="2:19" ht="26.25">
      <c r="B103" s="4">
        <v>74</v>
      </c>
      <c r="C103" s="20" t="s">
        <v>741</v>
      </c>
      <c r="D103" s="22" t="s">
        <v>12</v>
      </c>
      <c r="E103" s="21" t="s">
        <v>28</v>
      </c>
      <c r="F103" s="23" t="s">
        <v>742</v>
      </c>
      <c r="G103" s="26">
        <v>5</v>
      </c>
      <c r="H103" s="27">
        <v>10</v>
      </c>
      <c r="I103" s="26">
        <v>5</v>
      </c>
      <c r="J103" s="26">
        <v>5</v>
      </c>
      <c r="K103" s="25">
        <v>1</v>
      </c>
      <c r="L103" s="8" t="e">
        <f>#REF!</f>
        <v>#REF!</v>
      </c>
      <c r="M103" s="6" t="e">
        <f>#REF!</f>
        <v>#REF!</v>
      </c>
      <c r="N103" s="5">
        <f t="shared" si="4"/>
        <v>5</v>
      </c>
      <c r="O103" s="6">
        <f t="shared" si="4"/>
        <v>10</v>
      </c>
      <c r="P103" s="6">
        <f t="shared" si="4"/>
        <v>5</v>
      </c>
      <c r="Q103" s="6">
        <f t="shared" si="4"/>
        <v>5</v>
      </c>
      <c r="R103" s="6">
        <v>5</v>
      </c>
      <c r="S103" s="6">
        <v>10</v>
      </c>
    </row>
    <row r="104" spans="2:19" ht="26.25">
      <c r="B104" s="4">
        <v>75</v>
      </c>
      <c r="C104" s="20" t="s">
        <v>743</v>
      </c>
      <c r="D104" s="22" t="s">
        <v>12</v>
      </c>
      <c r="E104" s="21" t="s">
        <v>28</v>
      </c>
      <c r="F104" s="23" t="s">
        <v>744</v>
      </c>
      <c r="G104" s="26">
        <v>2</v>
      </c>
      <c r="H104" s="27">
        <v>26</v>
      </c>
      <c r="I104" s="26">
        <v>14</v>
      </c>
      <c r="J104" s="26">
        <v>12</v>
      </c>
      <c r="K104" s="25">
        <v>1</v>
      </c>
      <c r="L104" s="8" t="e">
        <f>#REF!</f>
        <v>#REF!</v>
      </c>
      <c r="M104" s="6" t="e">
        <f>#REF!</f>
        <v>#REF!</v>
      </c>
      <c r="N104" s="5">
        <f t="shared" si="4"/>
        <v>2</v>
      </c>
      <c r="O104" s="6">
        <f t="shared" si="4"/>
        <v>26</v>
      </c>
      <c r="P104" s="6">
        <f t="shared" si="4"/>
        <v>14</v>
      </c>
      <c r="Q104" s="6">
        <f t="shared" si="4"/>
        <v>12</v>
      </c>
      <c r="R104" s="6">
        <v>2</v>
      </c>
      <c r="S104" s="6">
        <v>26</v>
      </c>
    </row>
    <row r="105" spans="2:19" ht="26.25">
      <c r="B105" s="4">
        <v>76</v>
      </c>
      <c r="C105" s="20" t="s">
        <v>745</v>
      </c>
      <c r="D105" s="22" t="s">
        <v>12</v>
      </c>
      <c r="E105" s="21" t="s">
        <v>28</v>
      </c>
      <c r="F105" s="23" t="s">
        <v>746</v>
      </c>
      <c r="G105" s="26">
        <v>2</v>
      </c>
      <c r="H105" s="27">
        <v>40</v>
      </c>
      <c r="I105" s="26">
        <v>20</v>
      </c>
      <c r="J105" s="26">
        <v>20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4"/>
        <v>2</v>
      </c>
      <c r="O105" s="6">
        <f t="shared" si="4"/>
        <v>40</v>
      </c>
      <c r="P105" s="6">
        <f t="shared" si="4"/>
        <v>20</v>
      </c>
      <c r="Q105" s="6">
        <f t="shared" si="4"/>
        <v>20</v>
      </c>
      <c r="R105" s="6">
        <v>2</v>
      </c>
      <c r="S105" s="6">
        <v>40</v>
      </c>
    </row>
    <row r="106" spans="2:19" ht="26.25">
      <c r="B106" s="4">
        <v>77</v>
      </c>
      <c r="C106" s="20" t="s">
        <v>747</v>
      </c>
      <c r="D106" s="22" t="s">
        <v>12</v>
      </c>
      <c r="E106" s="21" t="s">
        <v>28</v>
      </c>
      <c r="F106" s="23" t="s">
        <v>748</v>
      </c>
      <c r="G106" s="26">
        <v>10</v>
      </c>
      <c r="H106" s="27">
        <v>10</v>
      </c>
      <c r="I106" s="26">
        <v>10</v>
      </c>
      <c r="J106" s="26">
        <v>0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4"/>
        <v>10</v>
      </c>
      <c r="O106" s="6">
        <f t="shared" si="4"/>
        <v>10</v>
      </c>
      <c r="P106" s="6">
        <f t="shared" si="4"/>
        <v>10</v>
      </c>
      <c r="Q106" s="6">
        <f t="shared" si="4"/>
        <v>0</v>
      </c>
      <c r="R106" s="6">
        <v>10</v>
      </c>
      <c r="S106" s="6">
        <v>10</v>
      </c>
    </row>
    <row r="107" spans="2:19" ht="26.25">
      <c r="B107" s="4">
        <v>78</v>
      </c>
      <c r="C107" s="20" t="s">
        <v>749</v>
      </c>
      <c r="D107" s="22" t="s">
        <v>12</v>
      </c>
      <c r="E107" s="21" t="s">
        <v>28</v>
      </c>
      <c r="F107" s="23" t="s">
        <v>750</v>
      </c>
      <c r="G107" s="26">
        <v>3</v>
      </c>
      <c r="H107" s="27">
        <v>12</v>
      </c>
      <c r="I107" s="26">
        <v>6</v>
      </c>
      <c r="J107" s="26">
        <v>6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4"/>
        <v>3</v>
      </c>
      <c r="O107" s="6">
        <f t="shared" si="4"/>
        <v>12</v>
      </c>
      <c r="P107" s="6">
        <f t="shared" si="4"/>
        <v>6</v>
      </c>
      <c r="Q107" s="6">
        <f t="shared" si="4"/>
        <v>6</v>
      </c>
      <c r="R107" s="6">
        <v>3</v>
      </c>
      <c r="S107" s="6">
        <v>12</v>
      </c>
    </row>
    <row r="108" spans="2:19" ht="26.25">
      <c r="B108" s="4">
        <v>79</v>
      </c>
      <c r="C108" s="20" t="s">
        <v>751</v>
      </c>
      <c r="D108" s="22" t="s">
        <v>12</v>
      </c>
      <c r="E108" s="21" t="s">
        <v>28</v>
      </c>
      <c r="F108" s="23" t="s">
        <v>752</v>
      </c>
      <c r="G108" s="26">
        <v>1</v>
      </c>
      <c r="H108" s="27">
        <v>1</v>
      </c>
      <c r="I108" s="26">
        <v>1</v>
      </c>
      <c r="J108" s="26">
        <v>0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4"/>
        <v>1</v>
      </c>
      <c r="O108" s="6">
        <f t="shared" si="4"/>
        <v>1</v>
      </c>
      <c r="P108" s="6">
        <f t="shared" si="4"/>
        <v>1</v>
      </c>
      <c r="Q108" s="6">
        <f t="shared" si="4"/>
        <v>0</v>
      </c>
      <c r="R108" s="6">
        <v>1</v>
      </c>
      <c r="S108" s="6">
        <v>1</v>
      </c>
    </row>
    <row r="109" spans="2:19" ht="26.25">
      <c r="B109" s="4">
        <v>80</v>
      </c>
      <c r="C109" s="20" t="s">
        <v>753</v>
      </c>
      <c r="D109" s="22" t="s">
        <v>12</v>
      </c>
      <c r="E109" s="21" t="s">
        <v>28</v>
      </c>
      <c r="F109" s="23" t="s">
        <v>754</v>
      </c>
      <c r="G109" s="26">
        <v>1</v>
      </c>
      <c r="H109" s="27">
        <v>5</v>
      </c>
      <c r="I109" s="26">
        <v>3</v>
      </c>
      <c r="J109" s="26">
        <v>2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4"/>
        <v>1</v>
      </c>
      <c r="O109" s="6">
        <f t="shared" si="4"/>
        <v>5</v>
      </c>
      <c r="P109" s="6">
        <f t="shared" si="4"/>
        <v>3</v>
      </c>
      <c r="Q109" s="6">
        <f t="shared" si="4"/>
        <v>2</v>
      </c>
      <c r="R109" s="6">
        <v>1</v>
      </c>
      <c r="S109" s="6">
        <v>5</v>
      </c>
    </row>
    <row r="110" spans="2:19" ht="26.25">
      <c r="B110" s="4">
        <v>81</v>
      </c>
      <c r="C110" s="20" t="s">
        <v>755</v>
      </c>
      <c r="D110" s="22" t="s">
        <v>12</v>
      </c>
      <c r="E110" s="21" t="s">
        <v>28</v>
      </c>
      <c r="F110" s="23" t="s">
        <v>756</v>
      </c>
      <c r="G110" s="26">
        <v>4</v>
      </c>
      <c r="H110" s="27">
        <v>120</v>
      </c>
      <c r="I110" s="26">
        <v>60</v>
      </c>
      <c r="J110" s="26">
        <v>60</v>
      </c>
      <c r="K110" s="25">
        <v>1</v>
      </c>
      <c r="L110" s="8" t="e">
        <f>#REF!</f>
        <v>#REF!</v>
      </c>
      <c r="M110" s="6" t="e">
        <f>#REF!</f>
        <v>#REF!</v>
      </c>
      <c r="N110" s="5">
        <f t="shared" si="4"/>
        <v>4</v>
      </c>
      <c r="O110" s="6">
        <f t="shared" si="4"/>
        <v>120</v>
      </c>
      <c r="P110" s="6">
        <f t="shared" si="4"/>
        <v>60</v>
      </c>
      <c r="Q110" s="6">
        <f t="shared" si="4"/>
        <v>60</v>
      </c>
      <c r="R110" s="6">
        <v>4</v>
      </c>
      <c r="S110" s="6">
        <v>120</v>
      </c>
    </row>
    <row r="111" spans="2:19" ht="26.25">
      <c r="B111" s="4">
        <v>82</v>
      </c>
      <c r="C111" s="20" t="s">
        <v>757</v>
      </c>
      <c r="D111" s="22" t="s">
        <v>12</v>
      </c>
      <c r="E111" s="21" t="s">
        <v>28</v>
      </c>
      <c r="F111" s="23" t="s">
        <v>758</v>
      </c>
      <c r="G111" s="26">
        <v>1</v>
      </c>
      <c r="H111" s="27">
        <v>10</v>
      </c>
      <c r="I111" s="26">
        <v>5</v>
      </c>
      <c r="J111" s="26">
        <v>5</v>
      </c>
      <c r="K111" s="25">
        <v>1</v>
      </c>
      <c r="L111" s="8" t="e">
        <f>#REF!</f>
        <v>#REF!</v>
      </c>
      <c r="M111" s="6" t="e">
        <f>#REF!</f>
        <v>#REF!</v>
      </c>
      <c r="N111" s="5">
        <f t="shared" si="4"/>
        <v>1</v>
      </c>
      <c r="O111" s="6">
        <f t="shared" si="4"/>
        <v>10</v>
      </c>
      <c r="P111" s="6">
        <f t="shared" si="4"/>
        <v>5</v>
      </c>
      <c r="Q111" s="6">
        <f t="shared" si="4"/>
        <v>5</v>
      </c>
      <c r="R111" s="6">
        <v>1</v>
      </c>
      <c r="S111" s="6">
        <v>10</v>
      </c>
    </row>
    <row r="112" spans="2:19" ht="26.25">
      <c r="B112" s="4">
        <v>83</v>
      </c>
      <c r="C112" s="20" t="s">
        <v>759</v>
      </c>
      <c r="D112" s="22" t="s">
        <v>12</v>
      </c>
      <c r="E112" s="21" t="s">
        <v>28</v>
      </c>
      <c r="F112" s="23" t="s">
        <v>760</v>
      </c>
      <c r="G112" s="26">
        <v>1</v>
      </c>
      <c r="H112" s="27">
        <v>28</v>
      </c>
      <c r="I112" s="26">
        <v>14</v>
      </c>
      <c r="J112" s="26">
        <v>14</v>
      </c>
      <c r="K112" s="25">
        <v>1</v>
      </c>
      <c r="L112" s="8" t="e">
        <f>#REF!</f>
        <v>#REF!</v>
      </c>
      <c r="M112" s="6" t="e">
        <f>#REF!</f>
        <v>#REF!</v>
      </c>
      <c r="N112" s="5">
        <f t="shared" si="4"/>
        <v>1</v>
      </c>
      <c r="O112" s="6">
        <f t="shared" si="4"/>
        <v>28</v>
      </c>
      <c r="P112" s="6">
        <f t="shared" si="4"/>
        <v>14</v>
      </c>
      <c r="Q112" s="6">
        <f t="shared" si="4"/>
        <v>14</v>
      </c>
      <c r="R112" s="6">
        <v>1</v>
      </c>
      <c r="S112" s="6">
        <v>28</v>
      </c>
    </row>
    <row r="113" spans="2:19" ht="26.25">
      <c r="B113" s="4">
        <v>84</v>
      </c>
      <c r="C113" s="20" t="s">
        <v>761</v>
      </c>
      <c r="D113" s="22" t="s">
        <v>12</v>
      </c>
      <c r="E113" s="21" t="s">
        <v>28</v>
      </c>
      <c r="F113" s="23" t="s">
        <v>762</v>
      </c>
      <c r="G113" s="26">
        <v>3</v>
      </c>
      <c r="H113" s="27">
        <v>168</v>
      </c>
      <c r="I113" s="26">
        <v>84</v>
      </c>
      <c r="J113" s="26">
        <v>84</v>
      </c>
      <c r="K113" s="25">
        <v>1</v>
      </c>
      <c r="L113" s="8" t="e">
        <f>#REF!</f>
        <v>#REF!</v>
      </c>
      <c r="M113" s="6" t="e">
        <f>#REF!</f>
        <v>#REF!</v>
      </c>
      <c r="N113" s="5">
        <f t="shared" si="4"/>
        <v>3</v>
      </c>
      <c r="O113" s="6">
        <f t="shared" si="4"/>
        <v>168</v>
      </c>
      <c r="P113" s="6">
        <f t="shared" si="4"/>
        <v>84</v>
      </c>
      <c r="Q113" s="6">
        <f t="shared" si="4"/>
        <v>84</v>
      </c>
      <c r="R113" s="6">
        <v>3</v>
      </c>
      <c r="S113" s="6">
        <v>168</v>
      </c>
    </row>
    <row r="114" spans="2:19" ht="26.25">
      <c r="B114" s="4">
        <v>85</v>
      </c>
      <c r="C114" s="20" t="s">
        <v>763</v>
      </c>
      <c r="D114" s="22" t="s">
        <v>12</v>
      </c>
      <c r="E114" s="21" t="s">
        <v>28</v>
      </c>
      <c r="F114" s="23" t="s">
        <v>764</v>
      </c>
      <c r="G114" s="26">
        <v>1</v>
      </c>
      <c r="H114" s="27">
        <v>400</v>
      </c>
      <c r="I114" s="26">
        <v>200</v>
      </c>
      <c r="J114" s="26">
        <v>200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4"/>
        <v>1</v>
      </c>
      <c r="O114" s="6">
        <f t="shared" si="4"/>
        <v>400</v>
      </c>
      <c r="P114" s="6">
        <f t="shared" si="4"/>
        <v>200</v>
      </c>
      <c r="Q114" s="6">
        <f t="shared" si="4"/>
        <v>200</v>
      </c>
      <c r="R114" s="6">
        <v>1</v>
      </c>
      <c r="S114" s="6">
        <v>400</v>
      </c>
    </row>
    <row r="115" spans="2:19" ht="26.25">
      <c r="B115" s="4">
        <v>86</v>
      </c>
      <c r="C115" s="20" t="s">
        <v>765</v>
      </c>
      <c r="D115" s="22" t="s">
        <v>12</v>
      </c>
      <c r="E115" s="21" t="s">
        <v>28</v>
      </c>
      <c r="F115" s="23" t="s">
        <v>766</v>
      </c>
      <c r="G115" s="26">
        <v>5</v>
      </c>
      <c r="H115" s="27">
        <v>1000</v>
      </c>
      <c r="I115" s="26">
        <v>500</v>
      </c>
      <c r="J115" s="26">
        <v>500</v>
      </c>
      <c r="K115" s="25">
        <v>1</v>
      </c>
      <c r="L115" s="8" t="e">
        <f>#REF!</f>
        <v>#REF!</v>
      </c>
      <c r="M115" s="6" t="e">
        <f>#REF!</f>
        <v>#REF!</v>
      </c>
      <c r="N115" s="5">
        <f t="shared" si="4"/>
        <v>5</v>
      </c>
      <c r="O115" s="6">
        <f t="shared" si="4"/>
        <v>1000</v>
      </c>
      <c r="P115" s="6">
        <f t="shared" si="4"/>
        <v>500</v>
      </c>
      <c r="Q115" s="6">
        <f t="shared" si="4"/>
        <v>500</v>
      </c>
      <c r="R115" s="6">
        <v>5</v>
      </c>
      <c r="S115" s="6">
        <v>1000</v>
      </c>
    </row>
    <row r="116" spans="2:19" ht="26.25">
      <c r="B116" s="4">
        <v>87</v>
      </c>
      <c r="C116" s="20" t="s">
        <v>767</v>
      </c>
      <c r="D116" s="22" t="s">
        <v>12</v>
      </c>
      <c r="E116" s="21" t="s">
        <v>28</v>
      </c>
      <c r="F116" s="23" t="s">
        <v>768</v>
      </c>
      <c r="G116" s="26">
        <v>1</v>
      </c>
      <c r="H116" s="27">
        <v>204</v>
      </c>
      <c r="I116" s="26">
        <v>102</v>
      </c>
      <c r="J116" s="26">
        <v>102</v>
      </c>
      <c r="K116" s="25">
        <v>1</v>
      </c>
      <c r="L116" s="8" t="e">
        <f>#REF!</f>
        <v>#REF!</v>
      </c>
      <c r="M116" s="6" t="e">
        <f>#REF!</f>
        <v>#REF!</v>
      </c>
      <c r="N116" s="5">
        <f t="shared" si="4"/>
        <v>1</v>
      </c>
      <c r="O116" s="6">
        <f t="shared" si="4"/>
        <v>204</v>
      </c>
      <c r="P116" s="6">
        <f t="shared" si="4"/>
        <v>102</v>
      </c>
      <c r="Q116" s="6">
        <f t="shared" si="4"/>
        <v>102</v>
      </c>
      <c r="R116" s="6">
        <v>1</v>
      </c>
      <c r="S116" s="6">
        <v>204</v>
      </c>
    </row>
    <row r="117" spans="2:19" ht="26.25">
      <c r="B117" s="4">
        <v>88</v>
      </c>
      <c r="C117" s="20" t="s">
        <v>769</v>
      </c>
      <c r="D117" s="22" t="s">
        <v>12</v>
      </c>
      <c r="E117" s="21" t="s">
        <v>28</v>
      </c>
      <c r="F117" s="23" t="s">
        <v>770</v>
      </c>
      <c r="G117" s="26">
        <v>2</v>
      </c>
      <c r="H117" s="27">
        <v>54</v>
      </c>
      <c r="I117" s="26">
        <v>28</v>
      </c>
      <c r="J117" s="26">
        <v>26</v>
      </c>
      <c r="K117" s="25">
        <v>1</v>
      </c>
      <c r="L117" s="8" t="e">
        <f>#REF!</f>
        <v>#REF!</v>
      </c>
      <c r="M117" s="6" t="e">
        <f>#REF!</f>
        <v>#REF!</v>
      </c>
      <c r="N117" s="5">
        <f t="shared" si="4"/>
        <v>2</v>
      </c>
      <c r="O117" s="6">
        <f t="shared" si="4"/>
        <v>54</v>
      </c>
      <c r="P117" s="6">
        <f t="shared" si="4"/>
        <v>28</v>
      </c>
      <c r="Q117" s="6">
        <f t="shared" si="4"/>
        <v>26</v>
      </c>
      <c r="R117" s="6">
        <v>2</v>
      </c>
      <c r="S117" s="6">
        <v>54</v>
      </c>
    </row>
    <row r="118" spans="2:19" ht="26.25">
      <c r="B118" s="4">
        <v>89</v>
      </c>
      <c r="C118" s="20" t="s">
        <v>771</v>
      </c>
      <c r="D118" s="22" t="s">
        <v>12</v>
      </c>
      <c r="E118" s="21" t="s">
        <v>28</v>
      </c>
      <c r="F118" s="23" t="s">
        <v>772</v>
      </c>
      <c r="G118" s="26">
        <v>1</v>
      </c>
      <c r="H118" s="27">
        <v>50</v>
      </c>
      <c r="I118" s="26">
        <v>25</v>
      </c>
      <c r="J118" s="26">
        <v>25</v>
      </c>
      <c r="K118" s="25">
        <v>1</v>
      </c>
      <c r="L118" s="8" t="e">
        <f>#REF!</f>
        <v>#REF!</v>
      </c>
      <c r="M118" s="6" t="e">
        <f>#REF!</f>
        <v>#REF!</v>
      </c>
      <c r="N118" s="5">
        <f t="shared" si="4"/>
        <v>1</v>
      </c>
      <c r="O118" s="6">
        <f t="shared" si="4"/>
        <v>50</v>
      </c>
      <c r="P118" s="6">
        <f t="shared" si="4"/>
        <v>25</v>
      </c>
      <c r="Q118" s="6">
        <f t="shared" si="4"/>
        <v>25</v>
      </c>
      <c r="R118" s="6">
        <v>1</v>
      </c>
      <c r="S118" s="6">
        <v>50</v>
      </c>
    </row>
    <row r="119" spans="2:19" ht="26.25">
      <c r="B119" s="4">
        <v>90</v>
      </c>
      <c r="C119" s="20" t="s">
        <v>773</v>
      </c>
      <c r="D119" s="22" t="s">
        <v>12</v>
      </c>
      <c r="E119" s="21" t="s">
        <v>28</v>
      </c>
      <c r="F119" s="23" t="s">
        <v>774</v>
      </c>
      <c r="G119" s="26">
        <v>1</v>
      </c>
      <c r="H119" s="27">
        <v>820</v>
      </c>
      <c r="I119" s="26">
        <v>410</v>
      </c>
      <c r="J119" s="26">
        <v>410</v>
      </c>
      <c r="K119" s="25">
        <v>1</v>
      </c>
      <c r="L119" s="8" t="e">
        <f>#REF!</f>
        <v>#REF!</v>
      </c>
      <c r="M119" s="6" t="e">
        <f>#REF!</f>
        <v>#REF!</v>
      </c>
      <c r="N119" s="5">
        <f t="shared" si="4"/>
        <v>1</v>
      </c>
      <c r="O119" s="6">
        <f t="shared" si="4"/>
        <v>820</v>
      </c>
      <c r="P119" s="6">
        <f t="shared" si="4"/>
        <v>410</v>
      </c>
      <c r="Q119" s="6">
        <f t="shared" si="4"/>
        <v>410</v>
      </c>
      <c r="R119" s="6">
        <v>1</v>
      </c>
      <c r="S119" s="6">
        <v>820</v>
      </c>
    </row>
    <row r="120" spans="2:19" ht="26.25">
      <c r="B120" s="4">
        <v>91</v>
      </c>
      <c r="C120" s="20" t="s">
        <v>775</v>
      </c>
      <c r="D120" s="22" t="s">
        <v>12</v>
      </c>
      <c r="E120" s="21" t="s">
        <v>28</v>
      </c>
      <c r="F120" s="23" t="s">
        <v>776</v>
      </c>
      <c r="G120" s="26">
        <v>4</v>
      </c>
      <c r="H120" s="27">
        <v>124</v>
      </c>
      <c r="I120" s="26">
        <v>64</v>
      </c>
      <c r="J120" s="26">
        <v>60</v>
      </c>
      <c r="K120" s="25">
        <v>1</v>
      </c>
      <c r="L120" s="8" t="e">
        <f>#REF!</f>
        <v>#REF!</v>
      </c>
      <c r="M120" s="6" t="e">
        <f>#REF!</f>
        <v>#REF!</v>
      </c>
      <c r="N120" s="5">
        <f t="shared" si="4"/>
        <v>4</v>
      </c>
      <c r="O120" s="6">
        <f t="shared" si="4"/>
        <v>124</v>
      </c>
      <c r="P120" s="6">
        <f t="shared" si="4"/>
        <v>64</v>
      </c>
      <c r="Q120" s="6">
        <f t="shared" si="4"/>
        <v>60</v>
      </c>
      <c r="R120" s="6">
        <v>4</v>
      </c>
      <c r="S120" s="6">
        <v>124</v>
      </c>
    </row>
    <row r="121" spans="2:19" ht="26.25">
      <c r="B121" s="4">
        <v>92</v>
      </c>
      <c r="C121" s="20" t="s">
        <v>777</v>
      </c>
      <c r="D121" s="22" t="s">
        <v>12</v>
      </c>
      <c r="E121" s="21" t="s">
        <v>28</v>
      </c>
      <c r="F121" s="23" t="s">
        <v>778</v>
      </c>
      <c r="G121" s="26">
        <v>10</v>
      </c>
      <c r="H121" s="27">
        <v>410</v>
      </c>
      <c r="I121" s="26">
        <v>210</v>
      </c>
      <c r="J121" s="26">
        <v>200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4"/>
        <v>10</v>
      </c>
      <c r="O121" s="6">
        <f t="shared" si="4"/>
        <v>410</v>
      </c>
      <c r="P121" s="6">
        <f t="shared" si="4"/>
        <v>210</v>
      </c>
      <c r="Q121" s="6">
        <f t="shared" si="4"/>
        <v>200</v>
      </c>
      <c r="R121" s="6">
        <v>10</v>
      </c>
      <c r="S121" s="6">
        <v>410</v>
      </c>
    </row>
    <row r="122" spans="2:19" ht="26.25">
      <c r="B122" s="4">
        <v>93</v>
      </c>
      <c r="C122" s="20" t="s">
        <v>779</v>
      </c>
      <c r="D122" s="22" t="s">
        <v>12</v>
      </c>
      <c r="E122" s="21" t="s">
        <v>28</v>
      </c>
      <c r="F122" s="23" t="s">
        <v>780</v>
      </c>
      <c r="G122" s="26">
        <v>1</v>
      </c>
      <c r="H122" s="27">
        <v>1</v>
      </c>
      <c r="I122" s="26">
        <v>1</v>
      </c>
      <c r="J122" s="26">
        <v>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4"/>
        <v>1</v>
      </c>
      <c r="O122" s="6">
        <f t="shared" si="4"/>
        <v>1</v>
      </c>
      <c r="P122" s="6">
        <f t="shared" si="4"/>
        <v>1</v>
      </c>
      <c r="Q122" s="6">
        <f t="shared" si="4"/>
        <v>0</v>
      </c>
      <c r="R122" s="6">
        <v>1</v>
      </c>
      <c r="S122" s="6">
        <v>1</v>
      </c>
    </row>
    <row r="123" spans="2:19" ht="26.25">
      <c r="B123" s="4">
        <v>94</v>
      </c>
      <c r="C123" s="20" t="s">
        <v>405</v>
      </c>
      <c r="D123" s="22" t="s">
        <v>12</v>
      </c>
      <c r="E123" s="21" t="s">
        <v>28</v>
      </c>
      <c r="F123" s="23" t="s">
        <v>781</v>
      </c>
      <c r="G123" s="26">
        <v>1</v>
      </c>
      <c r="H123" s="27">
        <v>495</v>
      </c>
      <c r="I123" s="26">
        <v>248</v>
      </c>
      <c r="J123" s="26">
        <v>247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4"/>
        <v>1</v>
      </c>
      <c r="O123" s="6">
        <f t="shared" si="4"/>
        <v>495</v>
      </c>
      <c r="P123" s="6">
        <f t="shared" si="4"/>
        <v>248</v>
      </c>
      <c r="Q123" s="6">
        <f t="shared" si="4"/>
        <v>247</v>
      </c>
      <c r="R123" s="6">
        <v>1</v>
      </c>
      <c r="S123" s="6">
        <v>495</v>
      </c>
    </row>
    <row r="124" spans="2:19" ht="26.25">
      <c r="B124" s="4">
        <v>95</v>
      </c>
      <c r="C124" s="20" t="s">
        <v>782</v>
      </c>
      <c r="D124" s="22" t="s">
        <v>12</v>
      </c>
      <c r="E124" s="21" t="s">
        <v>28</v>
      </c>
      <c r="F124" s="23" t="s">
        <v>783</v>
      </c>
      <c r="G124" s="26">
        <v>4</v>
      </c>
      <c r="H124" s="27">
        <v>20</v>
      </c>
      <c r="I124" s="26">
        <v>12</v>
      </c>
      <c r="J124" s="26">
        <v>8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4"/>
        <v>4</v>
      </c>
      <c r="O124" s="6">
        <f t="shared" si="4"/>
        <v>20</v>
      </c>
      <c r="P124" s="6">
        <f t="shared" si="4"/>
        <v>12</v>
      </c>
      <c r="Q124" s="6">
        <f t="shared" si="4"/>
        <v>8</v>
      </c>
      <c r="R124" s="6">
        <v>4</v>
      </c>
      <c r="S124" s="6">
        <v>20</v>
      </c>
    </row>
    <row r="125" spans="2:19" ht="26.25">
      <c r="B125" s="4">
        <v>96</v>
      </c>
      <c r="C125" s="20" t="s">
        <v>784</v>
      </c>
      <c r="D125" s="22" t="s">
        <v>12</v>
      </c>
      <c r="E125" s="21" t="s">
        <v>28</v>
      </c>
      <c r="F125" s="23" t="s">
        <v>785</v>
      </c>
      <c r="G125" s="26">
        <v>1</v>
      </c>
      <c r="H125" s="27">
        <v>895</v>
      </c>
      <c r="I125" s="26">
        <v>448</v>
      </c>
      <c r="J125" s="26">
        <v>447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4"/>
        <v>1</v>
      </c>
      <c r="O125" s="6">
        <f t="shared" si="4"/>
        <v>895</v>
      </c>
      <c r="P125" s="6">
        <f t="shared" si="4"/>
        <v>448</v>
      </c>
      <c r="Q125" s="6">
        <f t="shared" si="4"/>
        <v>447</v>
      </c>
      <c r="R125" s="6">
        <v>1</v>
      </c>
      <c r="S125" s="6">
        <v>895</v>
      </c>
    </row>
    <row r="126" spans="2:19" ht="66" thickBot="1">
      <c r="B126" s="4">
        <v>97</v>
      </c>
      <c r="C126" s="20" t="s">
        <v>786</v>
      </c>
      <c r="D126" s="22" t="s">
        <v>12</v>
      </c>
      <c r="E126" s="21" t="s">
        <v>691</v>
      </c>
      <c r="F126" s="23" t="s">
        <v>787</v>
      </c>
      <c r="G126" s="26">
        <v>3</v>
      </c>
      <c r="H126" s="27">
        <v>644.99</v>
      </c>
      <c r="I126" s="26">
        <v>322.5</v>
      </c>
      <c r="J126" s="26">
        <v>322.49</v>
      </c>
      <c r="K126" s="25">
        <v>1</v>
      </c>
      <c r="L126" s="8" t="e">
        <f>#REF!</f>
        <v>#REF!</v>
      </c>
      <c r="M126" s="6" t="e">
        <f>#REF!</f>
        <v>#REF!</v>
      </c>
      <c r="N126" s="5">
        <f t="shared" si="4"/>
        <v>3</v>
      </c>
      <c r="O126" s="6">
        <f t="shared" si="4"/>
        <v>644.99</v>
      </c>
      <c r="P126" s="6">
        <f t="shared" si="4"/>
        <v>322.5</v>
      </c>
      <c r="Q126" s="6">
        <f t="shared" si="4"/>
        <v>322.49</v>
      </c>
      <c r="R126" s="6">
        <v>3</v>
      </c>
      <c r="S126" s="6">
        <v>644.99</v>
      </c>
    </row>
    <row r="127" spans="2:10" ht="13.5" thickBot="1">
      <c r="B127" s="9"/>
      <c r="C127" s="10" t="s">
        <v>788</v>
      </c>
      <c r="D127" s="18" t="s">
        <v>6</v>
      </c>
      <c r="E127" s="19" t="s">
        <v>6</v>
      </c>
      <c r="F127" s="24" t="s">
        <v>6</v>
      </c>
      <c r="G127" s="27">
        <f>SUM(Лінці!N82:N126)</f>
        <v>95</v>
      </c>
      <c r="H127" s="26">
        <f>SUM(Лінці!O82:O126)</f>
        <v>23625.99</v>
      </c>
      <c r="I127" s="26">
        <f>SUM(Лінці!P82:P126)</f>
        <v>11836.5</v>
      </c>
      <c r="J127" s="26">
        <f>SUM(Лінці!Q82:Q126)</f>
        <v>11789.49</v>
      </c>
    </row>
    <row r="128" spans="2:10" ht="13.5" thickBot="1">
      <c r="B128" s="9"/>
      <c r="C128" s="10" t="s">
        <v>789</v>
      </c>
      <c r="D128" s="18" t="s">
        <v>6</v>
      </c>
      <c r="E128" s="19" t="s">
        <v>6</v>
      </c>
      <c r="F128" s="24" t="s">
        <v>6</v>
      </c>
      <c r="G128" s="27">
        <f>SUM(Лінці!N20:N127)</f>
        <v>155.67000000000002</v>
      </c>
      <c r="H128" s="26">
        <f>SUM(Лінці!O20:O127)</f>
        <v>806737.2000000001</v>
      </c>
      <c r="I128" s="26">
        <f>SUM(Лінці!P20:P127)</f>
        <v>236698.38000000003</v>
      </c>
      <c r="J128" s="26">
        <f>SUM(Лінці!Q20:Q127)</f>
        <v>570038.82</v>
      </c>
    </row>
    <row r="129" spans="2:10" ht="15">
      <c r="B129" s="142" t="s">
        <v>790</v>
      </c>
      <c r="C129" s="142"/>
      <c r="D129" s="142"/>
      <c r="E129" s="142"/>
      <c r="F129" s="142"/>
      <c r="G129" s="142"/>
      <c r="H129" s="142"/>
      <c r="I129" s="142"/>
      <c r="J129" s="142"/>
    </row>
    <row r="130" spans="2:19" ht="39.75" thickBot="1">
      <c r="B130" s="4">
        <v>98</v>
      </c>
      <c r="C130" s="20" t="s">
        <v>791</v>
      </c>
      <c r="D130" s="22" t="s">
        <v>12</v>
      </c>
      <c r="E130" s="21" t="s">
        <v>430</v>
      </c>
      <c r="F130" s="23" t="s">
        <v>792</v>
      </c>
      <c r="G130" s="26">
        <v>1</v>
      </c>
      <c r="H130" s="27">
        <v>37625</v>
      </c>
      <c r="I130" s="26">
        <v>37625</v>
      </c>
      <c r="J130" s="26">
        <v>0</v>
      </c>
      <c r="K130" s="25">
        <v>1</v>
      </c>
      <c r="L130" s="8" t="e">
        <f>#REF!</f>
        <v>#REF!</v>
      </c>
      <c r="M130" s="6" t="e">
        <f>#REF!</f>
        <v>#REF!</v>
      </c>
      <c r="N130" s="5">
        <f>G130</f>
        <v>1</v>
      </c>
      <c r="O130" s="6">
        <f>H130</f>
        <v>37625</v>
      </c>
      <c r="P130" s="6">
        <f>I130</f>
        <v>37625</v>
      </c>
      <c r="Q130" s="6">
        <f>J130</f>
        <v>0</v>
      </c>
      <c r="R130" s="6">
        <v>1</v>
      </c>
      <c r="S130" s="6">
        <v>37625</v>
      </c>
    </row>
    <row r="131" spans="2:10" ht="13.5" thickBot="1">
      <c r="B131" s="9"/>
      <c r="C131" s="10" t="s">
        <v>793</v>
      </c>
      <c r="D131" s="18" t="s">
        <v>6</v>
      </c>
      <c r="E131" s="19" t="s">
        <v>6</v>
      </c>
      <c r="F131" s="24" t="s">
        <v>6</v>
      </c>
      <c r="G131" s="27">
        <f>SUM(Лінці!N129:N130)</f>
        <v>1</v>
      </c>
      <c r="H131" s="26">
        <f>SUM(Лінці!O129:O130)</f>
        <v>37625</v>
      </c>
      <c r="I131" s="26">
        <f>SUM(Лінці!P129:P130)</f>
        <v>37625</v>
      </c>
      <c r="J131" s="26">
        <f>SUM(Лінці!Q129:Q130)</f>
        <v>0</v>
      </c>
    </row>
    <row r="132" spans="2:10" ht="13.5" thickBot="1">
      <c r="B132" s="9"/>
      <c r="C132" s="10" t="s">
        <v>88</v>
      </c>
      <c r="D132" s="18" t="s">
        <v>6</v>
      </c>
      <c r="E132" s="19" t="s">
        <v>6</v>
      </c>
      <c r="F132" s="24" t="s">
        <v>6</v>
      </c>
      <c r="G132" s="43">
        <f>G131+G127+G81+G70+G56+G53+G24</f>
        <v>156.67000000000002</v>
      </c>
      <c r="H132" s="43">
        <f>H131+H127+H81+H70+H56+H53+H24</f>
        <v>844362.2000000001</v>
      </c>
      <c r="I132" s="43">
        <f>I131+I127+I81+I70+I56+I53+I24</f>
        <v>274323.38</v>
      </c>
      <c r="J132" s="43">
        <f>J131+J127+J81+J70+J56+J53+J24</f>
        <v>570038.82</v>
      </c>
    </row>
    <row r="133" spans="7:10" ht="12.75">
      <c r="G133" s="48"/>
      <c r="H133" s="48"/>
      <c r="I133" s="48"/>
      <c r="J133" s="48"/>
    </row>
    <row r="135" spans="3:8" s="105" customFormat="1" ht="17.25">
      <c r="C135" s="138" t="s">
        <v>1285</v>
      </c>
      <c r="D135" s="138"/>
      <c r="E135" s="138"/>
      <c r="F135" s="138"/>
      <c r="H135" s="105" t="s">
        <v>1284</v>
      </c>
    </row>
  </sheetData>
  <sheetProtection/>
  <mergeCells count="17">
    <mergeCell ref="B82:J82"/>
    <mergeCell ref="B129:J129"/>
    <mergeCell ref="B18:J18"/>
    <mergeCell ref="B19:J19"/>
    <mergeCell ref="B25:J25"/>
    <mergeCell ref="B54:J54"/>
    <mergeCell ref="B57:J57"/>
    <mergeCell ref="B71:J71"/>
    <mergeCell ref="C135:F135"/>
    <mergeCell ref="B11:J11"/>
    <mergeCell ref="B12:J12"/>
    <mergeCell ref="B13:J13"/>
    <mergeCell ref="B15:B16"/>
    <mergeCell ref="C15:C16"/>
    <mergeCell ref="D15:D16"/>
    <mergeCell ref="E15:E16"/>
    <mergeCell ref="G15:J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44"/>
  <sheetViews>
    <sheetView showGridLines="0" view="pageBreakPreview" zoomScaleSheetLayoutView="100" zoomScalePageLayoutView="0" workbookViewId="0" topLeftCell="A40">
      <selection activeCell="H4" sqref="H4:J8"/>
    </sheetView>
  </sheetViews>
  <sheetFormatPr defaultColWidth="9.00390625" defaultRowHeight="12.75" customHeight="1"/>
  <cols>
    <col min="2" max="2" width="5.625" style="0" customWidth="1"/>
    <col min="3" max="3" width="28.875" style="0" customWidth="1"/>
    <col min="4" max="4" width="8.00390625" style="0" customWidth="1"/>
    <col min="5" max="5" width="15.00390625" style="0" customWidth="1"/>
    <col min="6" max="6" width="18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4" spans="8:10" ht="12.75" customHeight="1">
      <c r="H4" s="48"/>
      <c r="I4" s="48"/>
      <c r="J4" s="48"/>
    </row>
    <row r="5" spans="8:10" ht="12.75">
      <c r="H5" s="48" t="s">
        <v>1287</v>
      </c>
      <c r="I5" s="48"/>
      <c r="J5" s="48"/>
    </row>
    <row r="6" spans="8:10" ht="12.75">
      <c r="H6" s="48" t="s">
        <v>1281</v>
      </c>
      <c r="I6" s="48"/>
      <c r="J6" s="48"/>
    </row>
    <row r="7" spans="8:10" ht="12.75" customHeight="1">
      <c r="H7" s="48" t="s">
        <v>1282</v>
      </c>
      <c r="I7" s="48"/>
      <c r="J7" s="48"/>
    </row>
    <row r="8" spans="8:10" ht="12.75" customHeight="1">
      <c r="H8" s="48"/>
      <c r="I8" s="48"/>
      <c r="J8" s="48"/>
    </row>
    <row r="9" spans="2:10" ht="21">
      <c r="B9" s="122" t="s">
        <v>79</v>
      </c>
      <c r="C9" s="122"/>
      <c r="D9" s="122"/>
      <c r="E9" s="122"/>
      <c r="F9" s="122"/>
      <c r="G9" s="122"/>
      <c r="H9" s="122"/>
      <c r="I9" s="122"/>
      <c r="J9" s="122"/>
    </row>
    <row r="10" spans="2:10" ht="15">
      <c r="B10" s="123" t="s">
        <v>80</v>
      </c>
      <c r="C10" s="123"/>
      <c r="D10" s="123"/>
      <c r="E10" s="123"/>
      <c r="F10" s="123"/>
      <c r="G10" s="123"/>
      <c r="H10" s="123"/>
      <c r="I10" s="123"/>
      <c r="J10" s="123"/>
    </row>
    <row r="11" spans="2:10" ht="15">
      <c r="B11" s="123" t="s">
        <v>81</v>
      </c>
      <c r="C11" s="123"/>
      <c r="D11" s="123"/>
      <c r="E11" s="123"/>
      <c r="F11" s="123"/>
      <c r="G11" s="123"/>
      <c r="H11" s="123"/>
      <c r="I11" s="123"/>
      <c r="J11" s="123"/>
    </row>
    <row r="12" ht="13.5" thickBot="1">
      <c r="B12" s="13"/>
    </row>
    <row r="13" spans="2:10" ht="12.75">
      <c r="B13" s="132" t="s">
        <v>0</v>
      </c>
      <c r="C13" s="134" t="s">
        <v>3</v>
      </c>
      <c r="D13" s="134" t="s">
        <v>7</v>
      </c>
      <c r="E13" s="136" t="s">
        <v>4</v>
      </c>
      <c r="F13" s="28" t="s">
        <v>1</v>
      </c>
      <c r="G13" s="129" t="s">
        <v>82</v>
      </c>
      <c r="H13" s="130"/>
      <c r="I13" s="130"/>
      <c r="J13" s="131"/>
    </row>
    <row r="14" spans="2:10" ht="61.5" thickBot="1">
      <c r="B14" s="133"/>
      <c r="C14" s="135"/>
      <c r="D14" s="135"/>
      <c r="E14" s="137"/>
      <c r="F14" s="29" t="s">
        <v>5</v>
      </c>
      <c r="G14" s="30" t="s">
        <v>2</v>
      </c>
      <c r="H14" s="31" t="s">
        <v>83</v>
      </c>
      <c r="I14" s="32" t="s">
        <v>84</v>
      </c>
      <c r="J14" s="33" t="s">
        <v>85</v>
      </c>
    </row>
    <row r="15" spans="2:10" ht="13.5" thickBot="1">
      <c r="B15" s="2">
        <v>1</v>
      </c>
      <c r="C15" s="3">
        <v>2</v>
      </c>
      <c r="D15" s="3">
        <v>3</v>
      </c>
      <c r="E15" s="3">
        <v>4</v>
      </c>
      <c r="F15" s="15">
        <v>5</v>
      </c>
      <c r="G15" s="34">
        <v>6</v>
      </c>
      <c r="H15" s="3">
        <v>7</v>
      </c>
      <c r="I15" s="15">
        <v>8</v>
      </c>
      <c r="J15" s="35">
        <v>9</v>
      </c>
    </row>
    <row r="16" spans="2:10" ht="21">
      <c r="B16" s="139" t="s">
        <v>1240</v>
      </c>
      <c r="C16" s="140"/>
      <c r="D16" s="140"/>
      <c r="E16" s="140"/>
      <c r="F16" s="140"/>
      <c r="G16" s="140"/>
      <c r="H16" s="140"/>
      <c r="I16" s="140"/>
      <c r="J16" s="141"/>
    </row>
    <row r="17" spans="2:10" ht="15">
      <c r="B17" s="142" t="s">
        <v>790</v>
      </c>
      <c r="C17" s="142"/>
      <c r="D17" s="142"/>
      <c r="E17" s="142"/>
      <c r="F17" s="142"/>
      <c r="G17" s="142"/>
      <c r="H17" s="142"/>
      <c r="I17" s="142"/>
      <c r="J17" s="142"/>
    </row>
    <row r="18" spans="2:19" ht="53.25" thickBot="1">
      <c r="B18" s="4">
        <v>1</v>
      </c>
      <c r="C18" s="20" t="s">
        <v>1241</v>
      </c>
      <c r="D18" s="22" t="s">
        <v>12</v>
      </c>
      <c r="E18" s="61" t="s">
        <v>430</v>
      </c>
      <c r="F18" s="37" t="s">
        <v>1242</v>
      </c>
      <c r="G18" s="26">
        <v>1</v>
      </c>
      <c r="H18" s="27">
        <v>27031</v>
      </c>
      <c r="I18" s="26">
        <v>27031</v>
      </c>
      <c r="J18" s="26">
        <v>0</v>
      </c>
      <c r="K18" s="25">
        <v>1</v>
      </c>
      <c r="L18" s="8" t="e">
        <f>#REF!</f>
        <v>#REF!</v>
      </c>
      <c r="M18" s="6" t="e">
        <f>#REF!</f>
        <v>#REF!</v>
      </c>
      <c r="N18" s="5">
        <f>G18</f>
        <v>1</v>
      </c>
      <c r="O18" s="6">
        <f>H18</f>
        <v>27031</v>
      </c>
      <c r="P18" s="6">
        <f>I18</f>
        <v>27031</v>
      </c>
      <c r="Q18" s="6">
        <f>J18</f>
        <v>0</v>
      </c>
      <c r="R18" s="6">
        <v>1</v>
      </c>
      <c r="S18" s="6">
        <v>27031</v>
      </c>
    </row>
    <row r="19" spans="2:10" ht="27" thickBot="1">
      <c r="B19" s="9"/>
      <c r="C19" s="10" t="s">
        <v>1243</v>
      </c>
      <c r="D19" s="18" t="s">
        <v>6</v>
      </c>
      <c r="E19" s="24" t="s">
        <v>6</v>
      </c>
      <c r="F19" s="41" t="s">
        <v>6</v>
      </c>
      <c r="G19" s="27">
        <f>SUM(Чабанівка!N18:N18)</f>
        <v>1</v>
      </c>
      <c r="H19" s="26">
        <f>SUM(Чабанівка!O18:O18)</f>
        <v>27031</v>
      </c>
      <c r="I19" s="26">
        <f>SUM(Чабанівка!P18:P18)</f>
        <v>27031</v>
      </c>
      <c r="J19" s="26">
        <f>SUM(Чабанівка!Q18:Q18)</f>
        <v>0</v>
      </c>
    </row>
    <row r="20" spans="2:10" ht="15">
      <c r="B20" s="142" t="s">
        <v>89</v>
      </c>
      <c r="C20" s="142"/>
      <c r="D20" s="142"/>
      <c r="E20" s="142"/>
      <c r="F20" s="142"/>
      <c r="G20" s="142"/>
      <c r="H20" s="142"/>
      <c r="I20" s="142"/>
      <c r="J20" s="142"/>
    </row>
    <row r="21" spans="2:19" ht="26.25">
      <c r="B21" s="4">
        <v>2</v>
      </c>
      <c r="C21" s="20" t="s">
        <v>1244</v>
      </c>
      <c r="D21" s="22" t="s">
        <v>12</v>
      </c>
      <c r="E21" s="61" t="s">
        <v>76</v>
      </c>
      <c r="F21" s="37" t="s">
        <v>1245</v>
      </c>
      <c r="G21" s="26">
        <v>1</v>
      </c>
      <c r="H21" s="27">
        <v>2180</v>
      </c>
      <c r="I21" s="26">
        <v>2180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aca="true" t="shared" si="0" ref="N21:Q33">G21</f>
        <v>1</v>
      </c>
      <c r="O21" s="6">
        <f t="shared" si="0"/>
        <v>2180</v>
      </c>
      <c r="P21" s="6">
        <f t="shared" si="0"/>
        <v>2180</v>
      </c>
      <c r="Q21" s="6">
        <f t="shared" si="0"/>
        <v>0</v>
      </c>
      <c r="R21" s="6">
        <v>1</v>
      </c>
      <c r="S21" s="6">
        <v>2180</v>
      </c>
    </row>
    <row r="22" spans="2:19" ht="26.25">
      <c r="B22" s="4">
        <v>3</v>
      </c>
      <c r="C22" s="20" t="s">
        <v>1246</v>
      </c>
      <c r="D22" s="22" t="s">
        <v>12</v>
      </c>
      <c r="E22" s="61" t="s">
        <v>76</v>
      </c>
      <c r="F22" s="37" t="s">
        <v>1247</v>
      </c>
      <c r="G22" s="26">
        <v>1</v>
      </c>
      <c r="H22" s="27">
        <v>6670</v>
      </c>
      <c r="I22" s="26">
        <v>6670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6670</v>
      </c>
      <c r="P22" s="6">
        <f t="shared" si="0"/>
        <v>6670</v>
      </c>
      <c r="Q22" s="6">
        <f t="shared" si="0"/>
        <v>0</v>
      </c>
      <c r="R22" s="6">
        <v>1</v>
      </c>
      <c r="S22" s="6">
        <v>6670</v>
      </c>
    </row>
    <row r="23" spans="2:19" ht="26.25">
      <c r="B23" s="4">
        <v>4</v>
      </c>
      <c r="C23" s="20" t="s">
        <v>1248</v>
      </c>
      <c r="D23" s="22" t="s">
        <v>12</v>
      </c>
      <c r="E23" s="61" t="s">
        <v>76</v>
      </c>
      <c r="F23" s="37" t="s">
        <v>1249</v>
      </c>
      <c r="G23" s="26">
        <v>1</v>
      </c>
      <c r="H23" s="27">
        <v>4480</v>
      </c>
      <c r="I23" s="26">
        <v>4480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4480</v>
      </c>
      <c r="P23" s="6">
        <f t="shared" si="0"/>
        <v>4480</v>
      </c>
      <c r="Q23" s="6">
        <f t="shared" si="0"/>
        <v>0</v>
      </c>
      <c r="R23" s="6">
        <v>1</v>
      </c>
      <c r="S23" s="6">
        <v>4480</v>
      </c>
    </row>
    <row r="24" spans="2:19" ht="26.25">
      <c r="B24" s="4">
        <v>5</v>
      </c>
      <c r="C24" s="20" t="s">
        <v>1250</v>
      </c>
      <c r="D24" s="22" t="s">
        <v>12</v>
      </c>
      <c r="E24" s="61" t="s">
        <v>76</v>
      </c>
      <c r="F24" s="37" t="s">
        <v>1251</v>
      </c>
      <c r="G24" s="26">
        <v>1</v>
      </c>
      <c r="H24" s="27">
        <v>4320</v>
      </c>
      <c r="I24" s="26">
        <v>4320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4320</v>
      </c>
      <c r="P24" s="6">
        <f t="shared" si="0"/>
        <v>4320</v>
      </c>
      <c r="Q24" s="6">
        <f t="shared" si="0"/>
        <v>0</v>
      </c>
      <c r="R24" s="6">
        <v>1</v>
      </c>
      <c r="S24" s="6">
        <v>4320</v>
      </c>
    </row>
    <row r="25" spans="2:19" ht="26.25">
      <c r="B25" s="4">
        <v>6</v>
      </c>
      <c r="C25" s="20" t="s">
        <v>1252</v>
      </c>
      <c r="D25" s="22" t="s">
        <v>12</v>
      </c>
      <c r="E25" s="61" t="s">
        <v>76</v>
      </c>
      <c r="F25" s="37" t="s">
        <v>1253</v>
      </c>
      <c r="G25" s="26">
        <v>1</v>
      </c>
      <c r="H25" s="27">
        <v>600</v>
      </c>
      <c r="I25" s="26">
        <v>600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600</v>
      </c>
      <c r="P25" s="6">
        <f t="shared" si="0"/>
        <v>600</v>
      </c>
      <c r="Q25" s="6">
        <f t="shared" si="0"/>
        <v>0</v>
      </c>
      <c r="R25" s="6">
        <v>1</v>
      </c>
      <c r="S25" s="6">
        <v>600</v>
      </c>
    </row>
    <row r="26" spans="2:19" ht="26.25">
      <c r="B26" s="4">
        <v>7</v>
      </c>
      <c r="C26" s="20" t="s">
        <v>1254</v>
      </c>
      <c r="D26" s="22" t="s">
        <v>12</v>
      </c>
      <c r="E26" s="61" t="s">
        <v>76</v>
      </c>
      <c r="F26" s="37" t="s">
        <v>1255</v>
      </c>
      <c r="G26" s="26">
        <v>1</v>
      </c>
      <c r="H26" s="27">
        <v>760</v>
      </c>
      <c r="I26" s="26">
        <v>760</v>
      </c>
      <c r="J26" s="26">
        <v>0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760</v>
      </c>
      <c r="P26" s="6">
        <f t="shared" si="0"/>
        <v>760</v>
      </c>
      <c r="Q26" s="6">
        <f t="shared" si="0"/>
        <v>0</v>
      </c>
      <c r="R26" s="6">
        <v>1</v>
      </c>
      <c r="S26" s="6">
        <v>760</v>
      </c>
    </row>
    <row r="27" spans="2:19" ht="26.25">
      <c r="B27" s="4">
        <v>8</v>
      </c>
      <c r="C27" s="20" t="s">
        <v>208</v>
      </c>
      <c r="D27" s="22" t="s">
        <v>12</v>
      </c>
      <c r="E27" s="61" t="s">
        <v>76</v>
      </c>
      <c r="F27" s="37" t="s">
        <v>1256</v>
      </c>
      <c r="G27" s="26">
        <v>1</v>
      </c>
      <c r="H27" s="27">
        <v>1625</v>
      </c>
      <c r="I27" s="26">
        <v>1625</v>
      </c>
      <c r="J27" s="26">
        <v>0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1625</v>
      </c>
      <c r="P27" s="6">
        <f t="shared" si="0"/>
        <v>1625</v>
      </c>
      <c r="Q27" s="6">
        <f t="shared" si="0"/>
        <v>0</v>
      </c>
      <c r="R27" s="6">
        <v>1</v>
      </c>
      <c r="S27" s="6">
        <v>1625</v>
      </c>
    </row>
    <row r="28" spans="2:19" ht="39">
      <c r="B28" s="4">
        <v>9</v>
      </c>
      <c r="C28" s="20" t="s">
        <v>212</v>
      </c>
      <c r="D28" s="22" t="s">
        <v>12</v>
      </c>
      <c r="E28" s="61" t="s">
        <v>76</v>
      </c>
      <c r="F28" s="37" t="s">
        <v>1257</v>
      </c>
      <c r="G28" s="26">
        <v>1</v>
      </c>
      <c r="H28" s="27">
        <v>780</v>
      </c>
      <c r="I28" s="26">
        <v>780</v>
      </c>
      <c r="J28" s="26">
        <v>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780</v>
      </c>
      <c r="P28" s="6">
        <f t="shared" si="0"/>
        <v>780</v>
      </c>
      <c r="Q28" s="6">
        <f t="shared" si="0"/>
        <v>0</v>
      </c>
      <c r="R28" s="6">
        <v>1</v>
      </c>
      <c r="S28" s="6">
        <v>780</v>
      </c>
    </row>
    <row r="29" spans="2:19" ht="26.25">
      <c r="B29" s="4">
        <v>10</v>
      </c>
      <c r="C29" s="20" t="s">
        <v>1258</v>
      </c>
      <c r="D29" s="22" t="s">
        <v>12</v>
      </c>
      <c r="E29" s="61" t="s">
        <v>76</v>
      </c>
      <c r="F29" s="37" t="s">
        <v>1259</v>
      </c>
      <c r="G29" s="26">
        <v>1</v>
      </c>
      <c r="H29" s="27">
        <v>680</v>
      </c>
      <c r="I29" s="26">
        <v>680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680</v>
      </c>
      <c r="P29" s="6">
        <f t="shared" si="0"/>
        <v>680</v>
      </c>
      <c r="Q29" s="6">
        <f t="shared" si="0"/>
        <v>0</v>
      </c>
      <c r="R29" s="6">
        <v>1</v>
      </c>
      <c r="S29" s="6">
        <v>680</v>
      </c>
    </row>
    <row r="30" spans="2:19" ht="26.25">
      <c r="B30" s="4">
        <v>11</v>
      </c>
      <c r="C30" s="20" t="s">
        <v>334</v>
      </c>
      <c r="D30" s="22" t="s">
        <v>12</v>
      </c>
      <c r="E30" s="61" t="s">
        <v>76</v>
      </c>
      <c r="F30" s="37" t="s">
        <v>1260</v>
      </c>
      <c r="G30" s="26">
        <v>1</v>
      </c>
      <c r="H30" s="27">
        <v>2800</v>
      </c>
      <c r="I30" s="26">
        <v>2800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2800</v>
      </c>
      <c r="P30" s="6">
        <f t="shared" si="0"/>
        <v>2800</v>
      </c>
      <c r="Q30" s="6">
        <f t="shared" si="0"/>
        <v>0</v>
      </c>
      <c r="R30" s="6">
        <v>1</v>
      </c>
      <c r="S30" s="6">
        <v>2800</v>
      </c>
    </row>
    <row r="31" spans="2:19" ht="26.25">
      <c r="B31" s="4">
        <v>12</v>
      </c>
      <c r="C31" s="20" t="s">
        <v>1261</v>
      </c>
      <c r="D31" s="22" t="s">
        <v>12</v>
      </c>
      <c r="E31" s="61" t="s">
        <v>76</v>
      </c>
      <c r="F31" s="37" t="s">
        <v>1262</v>
      </c>
      <c r="G31" s="26">
        <v>1</v>
      </c>
      <c r="H31" s="27">
        <v>980</v>
      </c>
      <c r="I31" s="26">
        <v>980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980</v>
      </c>
      <c r="P31" s="6">
        <f t="shared" si="0"/>
        <v>980</v>
      </c>
      <c r="Q31" s="6">
        <f t="shared" si="0"/>
        <v>0</v>
      </c>
      <c r="R31" s="6">
        <v>1</v>
      </c>
      <c r="S31" s="6">
        <v>980</v>
      </c>
    </row>
    <row r="32" spans="2:19" ht="26.25">
      <c r="B32" s="4">
        <v>13</v>
      </c>
      <c r="C32" s="20" t="s">
        <v>336</v>
      </c>
      <c r="D32" s="22" t="s">
        <v>12</v>
      </c>
      <c r="E32" s="61" t="s">
        <v>76</v>
      </c>
      <c r="F32" s="37" t="s">
        <v>1263</v>
      </c>
      <c r="G32" s="26">
        <v>1</v>
      </c>
      <c r="H32" s="27">
        <v>1565</v>
      </c>
      <c r="I32" s="26">
        <v>1565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0"/>
        <v>1</v>
      </c>
      <c r="O32" s="6">
        <f t="shared" si="0"/>
        <v>1565</v>
      </c>
      <c r="P32" s="6">
        <f t="shared" si="0"/>
        <v>1565</v>
      </c>
      <c r="Q32" s="6">
        <f t="shared" si="0"/>
        <v>0</v>
      </c>
      <c r="R32" s="6">
        <v>1</v>
      </c>
      <c r="S32" s="6">
        <v>1565</v>
      </c>
    </row>
    <row r="33" spans="2:19" ht="27" thickBot="1">
      <c r="B33" s="4">
        <v>14</v>
      </c>
      <c r="C33" s="20" t="s">
        <v>1264</v>
      </c>
      <c r="D33" s="22" t="s">
        <v>12</v>
      </c>
      <c r="E33" s="61" t="s">
        <v>76</v>
      </c>
      <c r="F33" s="37" t="s">
        <v>1265</v>
      </c>
      <c r="G33" s="26">
        <v>1</v>
      </c>
      <c r="H33" s="27">
        <v>1170</v>
      </c>
      <c r="I33" s="26">
        <v>1170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0"/>
        <v>1</v>
      </c>
      <c r="O33" s="6">
        <f t="shared" si="0"/>
        <v>1170</v>
      </c>
      <c r="P33" s="6">
        <f t="shared" si="0"/>
        <v>1170</v>
      </c>
      <c r="Q33" s="6">
        <f t="shared" si="0"/>
        <v>0</v>
      </c>
      <c r="R33" s="6">
        <v>1</v>
      </c>
      <c r="S33" s="6">
        <v>1170</v>
      </c>
    </row>
    <row r="34" spans="2:10" ht="27" thickBot="1">
      <c r="B34" s="9"/>
      <c r="C34" s="10" t="s">
        <v>1266</v>
      </c>
      <c r="D34" s="18" t="s">
        <v>6</v>
      </c>
      <c r="E34" s="24" t="s">
        <v>6</v>
      </c>
      <c r="F34" s="41" t="s">
        <v>6</v>
      </c>
      <c r="G34" s="27">
        <f>SUM(Чабанівка!N20:N33)</f>
        <v>13</v>
      </c>
      <c r="H34" s="26">
        <f>SUM(Чабанівка!O20:O33)</f>
        <v>28610</v>
      </c>
      <c r="I34" s="26">
        <f>SUM(Чабанівка!P20:P33)</f>
        <v>28610</v>
      </c>
      <c r="J34" s="26">
        <f>SUM(Чабанівка!Q20:Q33)</f>
        <v>0</v>
      </c>
    </row>
    <row r="35" spans="2:10" ht="15">
      <c r="B35" s="142" t="s">
        <v>679</v>
      </c>
      <c r="C35" s="142"/>
      <c r="D35" s="142"/>
      <c r="E35" s="142"/>
      <c r="F35" s="142"/>
      <c r="G35" s="142"/>
      <c r="H35" s="142"/>
      <c r="I35" s="142"/>
      <c r="J35" s="142"/>
    </row>
    <row r="36" spans="2:19" ht="26.25">
      <c r="B36" s="4">
        <v>15</v>
      </c>
      <c r="C36" s="20" t="s">
        <v>24</v>
      </c>
      <c r="D36" s="22" t="s">
        <v>12</v>
      </c>
      <c r="E36" s="61" t="s">
        <v>25</v>
      </c>
      <c r="F36" s="37" t="s">
        <v>1267</v>
      </c>
      <c r="G36" s="26">
        <v>1</v>
      </c>
      <c r="H36" s="27">
        <v>250</v>
      </c>
      <c r="I36" s="26">
        <v>125</v>
      </c>
      <c r="J36" s="26">
        <v>125</v>
      </c>
      <c r="K36" s="25">
        <v>1</v>
      </c>
      <c r="L36" s="8" t="e">
        <f>#REF!</f>
        <v>#REF!</v>
      </c>
      <c r="M36" s="6" t="e">
        <f>#REF!</f>
        <v>#REF!</v>
      </c>
      <c r="N36" s="5">
        <f aca="true" t="shared" si="1" ref="N36:Q39">G36</f>
        <v>1</v>
      </c>
      <c r="O36" s="6">
        <f t="shared" si="1"/>
        <v>250</v>
      </c>
      <c r="P36" s="6">
        <f t="shared" si="1"/>
        <v>125</v>
      </c>
      <c r="Q36" s="6">
        <f t="shared" si="1"/>
        <v>125</v>
      </c>
      <c r="R36" s="6">
        <v>1</v>
      </c>
      <c r="S36" s="6">
        <v>250</v>
      </c>
    </row>
    <row r="37" spans="2:19" ht="39">
      <c r="B37" s="4">
        <v>16</v>
      </c>
      <c r="C37" s="20" t="s">
        <v>441</v>
      </c>
      <c r="D37" s="22" t="s">
        <v>12</v>
      </c>
      <c r="E37" s="61" t="s">
        <v>442</v>
      </c>
      <c r="F37" s="37" t="s">
        <v>1268</v>
      </c>
      <c r="G37" s="26">
        <v>1</v>
      </c>
      <c r="H37" s="27">
        <v>487</v>
      </c>
      <c r="I37" s="26">
        <v>243.5</v>
      </c>
      <c r="J37" s="26">
        <v>243.5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487</v>
      </c>
      <c r="P37" s="6">
        <f t="shared" si="1"/>
        <v>243.5</v>
      </c>
      <c r="Q37" s="6">
        <f t="shared" si="1"/>
        <v>243.5</v>
      </c>
      <c r="R37" s="6">
        <v>1</v>
      </c>
      <c r="S37" s="6">
        <v>487</v>
      </c>
    </row>
    <row r="38" spans="2:19" ht="26.25">
      <c r="B38" s="4">
        <v>17</v>
      </c>
      <c r="C38" s="20" t="s">
        <v>448</v>
      </c>
      <c r="D38" s="22" t="s">
        <v>12</v>
      </c>
      <c r="E38" s="61" t="s">
        <v>442</v>
      </c>
      <c r="F38" s="37" t="s">
        <v>1269</v>
      </c>
      <c r="G38" s="26">
        <v>1</v>
      </c>
      <c r="H38" s="27">
        <v>200</v>
      </c>
      <c r="I38" s="26">
        <v>100</v>
      </c>
      <c r="J38" s="26">
        <v>100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200</v>
      </c>
      <c r="P38" s="6">
        <f t="shared" si="1"/>
        <v>100</v>
      </c>
      <c r="Q38" s="6">
        <f t="shared" si="1"/>
        <v>100</v>
      </c>
      <c r="R38" s="6">
        <v>1</v>
      </c>
      <c r="S38" s="6">
        <v>200</v>
      </c>
    </row>
    <row r="39" spans="2:19" ht="27" thickBot="1">
      <c r="B39" s="4">
        <v>18</v>
      </c>
      <c r="C39" s="20" t="s">
        <v>450</v>
      </c>
      <c r="D39" s="22" t="s">
        <v>12</v>
      </c>
      <c r="E39" s="61" t="s">
        <v>442</v>
      </c>
      <c r="F39" s="37" t="s">
        <v>1270</v>
      </c>
      <c r="G39" s="26">
        <v>1</v>
      </c>
      <c r="H39" s="27">
        <v>200</v>
      </c>
      <c r="I39" s="26">
        <v>100</v>
      </c>
      <c r="J39" s="26">
        <v>100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200</v>
      </c>
      <c r="P39" s="6">
        <f t="shared" si="1"/>
        <v>100</v>
      </c>
      <c r="Q39" s="6">
        <f t="shared" si="1"/>
        <v>100</v>
      </c>
      <c r="R39" s="6">
        <v>1</v>
      </c>
      <c r="S39" s="6">
        <v>200</v>
      </c>
    </row>
    <row r="40" spans="2:10" ht="27" thickBot="1">
      <c r="B40" s="9"/>
      <c r="C40" s="10" t="s">
        <v>1271</v>
      </c>
      <c r="D40" s="18" t="s">
        <v>6</v>
      </c>
      <c r="E40" s="24" t="s">
        <v>6</v>
      </c>
      <c r="F40" s="41" t="s">
        <v>6</v>
      </c>
      <c r="G40" s="27">
        <f>SUM(Чабанівка!N35:N39)</f>
        <v>4</v>
      </c>
      <c r="H40" s="26">
        <f>SUM(Чабанівка!O35:O39)</f>
        <v>1137</v>
      </c>
      <c r="I40" s="26">
        <f>SUM(Чабанівка!P35:P39)</f>
        <v>568.5</v>
      </c>
      <c r="J40" s="26">
        <f>SUM(Чабанівка!Q35:Q39)</f>
        <v>568.5</v>
      </c>
    </row>
    <row r="41" spans="2:10" ht="13.5" thickBot="1">
      <c r="B41" s="9"/>
      <c r="C41" s="10" t="s">
        <v>88</v>
      </c>
      <c r="D41" s="18" t="s">
        <v>6</v>
      </c>
      <c r="E41" s="24" t="s">
        <v>6</v>
      </c>
      <c r="F41" s="41" t="s">
        <v>6</v>
      </c>
      <c r="G41" s="27">
        <f>SUM(Чабанівка!N18:N40)</f>
        <v>18</v>
      </c>
      <c r="H41" s="26">
        <f>SUM(Чабанівка!O18:O40)</f>
        <v>56778</v>
      </c>
      <c r="I41" s="26">
        <f>SUM(Чабанівка!P18:P40)</f>
        <v>56209.5</v>
      </c>
      <c r="J41" s="26">
        <f>SUM(Чабанівка!Q18:Q40)</f>
        <v>568.5</v>
      </c>
    </row>
    <row r="44" spans="3:8" s="105" customFormat="1" ht="17.25">
      <c r="C44" s="138" t="s">
        <v>1285</v>
      </c>
      <c r="D44" s="138"/>
      <c r="E44" s="138"/>
      <c r="F44" s="138"/>
      <c r="H44" s="105" t="s">
        <v>1284</v>
      </c>
    </row>
  </sheetData>
  <sheetProtection/>
  <mergeCells count="13">
    <mergeCell ref="C44:F44"/>
    <mergeCell ref="B16:J16"/>
    <mergeCell ref="B17:J17"/>
    <mergeCell ref="B20:J20"/>
    <mergeCell ref="B35:J35"/>
    <mergeCell ref="B9:J9"/>
    <mergeCell ref="B10:J10"/>
    <mergeCell ref="B11:J11"/>
    <mergeCell ref="B13:B14"/>
    <mergeCell ref="C13:C14"/>
    <mergeCell ref="D13:D14"/>
    <mergeCell ref="E13:E14"/>
    <mergeCell ref="G13:J1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71"/>
  <sheetViews>
    <sheetView showGridLines="0" view="pageBreakPreview" zoomScale="85" zoomScaleSheetLayoutView="85" zoomScalePageLayoutView="0" workbookViewId="0" topLeftCell="A1">
      <selection activeCell="G2" sqref="G2:J7"/>
    </sheetView>
  </sheetViews>
  <sheetFormatPr defaultColWidth="9.00390625" defaultRowHeight="12.75" customHeight="1"/>
  <cols>
    <col min="2" max="2" width="5.625" style="0" customWidth="1"/>
    <col min="3" max="3" width="48.50390625" style="0" customWidth="1"/>
    <col min="4" max="4" width="8.00390625" style="0" customWidth="1"/>
    <col min="5" max="5" width="15.00390625" style="0" customWidth="1"/>
    <col min="6" max="6" width="24.00390625" style="0" customWidth="1"/>
    <col min="7" max="7" width="9.50390625" style="0" customWidth="1"/>
    <col min="8" max="8" width="11.625" style="0" bestFit="1" customWidth="1"/>
    <col min="9" max="9" width="10.50390625" style="0" customWidth="1"/>
    <col min="10" max="10" width="11.375" style="0" customWidth="1"/>
    <col min="11" max="19" width="9.125" style="0" hidden="1" customWidth="1"/>
  </cols>
  <sheetData>
    <row r="2" spans="7:10" ht="12.75" customHeight="1">
      <c r="G2" s="48"/>
      <c r="H2" s="48"/>
      <c r="I2" s="48"/>
      <c r="J2" s="48"/>
    </row>
    <row r="3" spans="7:10" ht="12.75" customHeight="1">
      <c r="G3" s="48"/>
      <c r="H3" s="48"/>
      <c r="I3" s="48"/>
      <c r="J3" s="48"/>
    </row>
    <row r="4" spans="7:10" ht="12.75">
      <c r="G4" s="48"/>
      <c r="H4" s="48" t="s">
        <v>1288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10" spans="2:10" ht="21">
      <c r="B10" s="122" t="s">
        <v>79</v>
      </c>
      <c r="C10" s="122"/>
      <c r="D10" s="122"/>
      <c r="E10" s="122"/>
      <c r="F10" s="122"/>
      <c r="G10" s="122"/>
      <c r="H10" s="122"/>
      <c r="I10" s="122"/>
      <c r="J10" s="122"/>
    </row>
    <row r="11" spans="2:10" ht="15">
      <c r="B11" s="123" t="s">
        <v>80</v>
      </c>
      <c r="C11" s="123"/>
      <c r="D11" s="123"/>
      <c r="E11" s="123"/>
      <c r="F11" s="123"/>
      <c r="G11" s="123"/>
      <c r="H11" s="123"/>
      <c r="I11" s="123"/>
      <c r="J11" s="123"/>
    </row>
    <row r="12" spans="2:10" ht="15">
      <c r="B12" s="123" t="s">
        <v>81</v>
      </c>
      <c r="C12" s="123"/>
      <c r="D12" s="123"/>
      <c r="E12" s="123"/>
      <c r="F12" s="123"/>
      <c r="G12" s="123"/>
      <c r="H12" s="123"/>
      <c r="I12" s="123"/>
      <c r="J12" s="123"/>
    </row>
    <row r="13" ht="13.5" thickBot="1">
      <c r="B13" s="13"/>
    </row>
    <row r="14" spans="2:10" ht="12.75">
      <c r="B14" s="132" t="s">
        <v>0</v>
      </c>
      <c r="C14" s="134" t="s">
        <v>3</v>
      </c>
      <c r="D14" s="134" t="s">
        <v>7</v>
      </c>
      <c r="E14" s="136" t="s">
        <v>4</v>
      </c>
      <c r="F14" s="28" t="s">
        <v>1</v>
      </c>
      <c r="G14" s="129" t="s">
        <v>82</v>
      </c>
      <c r="H14" s="130"/>
      <c r="I14" s="130"/>
      <c r="J14" s="131"/>
    </row>
    <row r="15" spans="2:10" ht="61.5" thickBot="1">
      <c r="B15" s="133"/>
      <c r="C15" s="135"/>
      <c r="D15" s="135"/>
      <c r="E15" s="137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9" t="s">
        <v>1012</v>
      </c>
      <c r="C17" s="140"/>
      <c r="D17" s="140"/>
      <c r="E17" s="140"/>
      <c r="F17" s="140"/>
      <c r="G17" s="140"/>
      <c r="H17" s="140"/>
      <c r="I17" s="140"/>
      <c r="J17" s="141"/>
    </row>
    <row r="18" spans="2:10" ht="15">
      <c r="B18" s="142" t="s">
        <v>86</v>
      </c>
      <c r="C18" s="142"/>
      <c r="D18" s="142"/>
      <c r="E18" s="142"/>
      <c r="F18" s="142"/>
      <c r="G18" s="142"/>
      <c r="H18" s="142"/>
      <c r="I18" s="142"/>
      <c r="J18" s="142"/>
    </row>
    <row r="19" spans="2:19" ht="52.5">
      <c r="B19" s="4">
        <v>1</v>
      </c>
      <c r="C19" s="20" t="s">
        <v>1013</v>
      </c>
      <c r="D19" s="22" t="s">
        <v>12</v>
      </c>
      <c r="E19" s="21" t="s">
        <v>969</v>
      </c>
      <c r="F19" s="23" t="s">
        <v>1014</v>
      </c>
      <c r="G19" s="26">
        <v>1</v>
      </c>
      <c r="H19" s="27">
        <v>9225</v>
      </c>
      <c r="I19" s="26">
        <v>1306.96</v>
      </c>
      <c r="J19" s="26">
        <v>7918.04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9225</v>
      </c>
      <c r="P19" s="6">
        <f t="shared" si="0"/>
        <v>1306.96</v>
      </c>
      <c r="Q19" s="6">
        <f t="shared" si="0"/>
        <v>7918.04</v>
      </c>
      <c r="R19" s="6">
        <v>1</v>
      </c>
      <c r="S19" s="6">
        <v>9225</v>
      </c>
    </row>
    <row r="20" spans="2:19" ht="39.75" thickBot="1">
      <c r="B20" s="4">
        <v>2</v>
      </c>
      <c r="C20" s="20" t="s">
        <v>971</v>
      </c>
      <c r="D20" s="22" t="s">
        <v>12</v>
      </c>
      <c r="E20" s="21" t="s">
        <v>969</v>
      </c>
      <c r="F20" s="23" t="s">
        <v>1015</v>
      </c>
      <c r="G20" s="26">
        <v>1</v>
      </c>
      <c r="H20" s="27">
        <v>14950</v>
      </c>
      <c r="I20" s="26">
        <v>1868.7</v>
      </c>
      <c r="J20" s="26">
        <v>13081.300000000001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14950</v>
      </c>
      <c r="P20" s="6">
        <f t="shared" si="0"/>
        <v>1868.7</v>
      </c>
      <c r="Q20" s="6">
        <f t="shared" si="0"/>
        <v>13081.300000000001</v>
      </c>
      <c r="R20" s="6">
        <v>1</v>
      </c>
      <c r="S20" s="6">
        <v>14950</v>
      </c>
    </row>
    <row r="21" spans="2:10" ht="13.5" thickBot="1">
      <c r="B21" s="9"/>
      <c r="C21" s="10" t="s">
        <v>1016</v>
      </c>
      <c r="D21" s="18" t="s">
        <v>6</v>
      </c>
      <c r="E21" s="19" t="s">
        <v>6</v>
      </c>
      <c r="F21" s="24" t="s">
        <v>6</v>
      </c>
      <c r="G21" s="27">
        <f>SUM(Худльово!N19:N20)</f>
        <v>2</v>
      </c>
      <c r="H21" s="26">
        <f>SUM(Худльово!O19:O20)</f>
        <v>24175</v>
      </c>
      <c r="I21" s="26">
        <f>SUM(Худльово!P19:P20)</f>
        <v>3175.66</v>
      </c>
      <c r="J21" s="26">
        <f>SUM(Худльово!Q19:Q20)</f>
        <v>20999.34</v>
      </c>
    </row>
    <row r="22" spans="2:10" ht="13.5" thickBot="1">
      <c r="B22" s="9"/>
      <c r="C22" s="10" t="s">
        <v>1017</v>
      </c>
      <c r="D22" s="18" t="s">
        <v>6</v>
      </c>
      <c r="E22" s="19" t="s">
        <v>6</v>
      </c>
      <c r="F22" s="24" t="s">
        <v>6</v>
      </c>
      <c r="G22" s="27">
        <f>SUM(Худльово!N19:N21)</f>
        <v>2</v>
      </c>
      <c r="H22" s="26">
        <f>SUM(Худльово!O19:O21)</f>
        <v>24175</v>
      </c>
      <c r="I22" s="26">
        <f>SUM(Худльово!P19:P21)</f>
        <v>3175.66</v>
      </c>
      <c r="J22" s="26">
        <f>SUM(Худльово!Q19:Q21)</f>
        <v>20999.34</v>
      </c>
    </row>
    <row r="23" spans="2:10" ht="15">
      <c r="B23" s="142" t="s">
        <v>92</v>
      </c>
      <c r="C23" s="142"/>
      <c r="D23" s="142"/>
      <c r="E23" s="142"/>
      <c r="F23" s="142"/>
      <c r="G23" s="142"/>
      <c r="H23" s="142"/>
      <c r="I23" s="142"/>
      <c r="J23" s="142"/>
    </row>
    <row r="24" spans="2:19" ht="27" thickBot="1">
      <c r="B24" s="4">
        <v>3</v>
      </c>
      <c r="C24" s="20" t="s">
        <v>1018</v>
      </c>
      <c r="D24" s="22" t="s">
        <v>12</v>
      </c>
      <c r="E24" s="21" t="s">
        <v>76</v>
      </c>
      <c r="F24" s="23" t="s">
        <v>1019</v>
      </c>
      <c r="G24" s="26">
        <v>1</v>
      </c>
      <c r="H24" s="27">
        <v>120589</v>
      </c>
      <c r="I24" s="26">
        <v>120589</v>
      </c>
      <c r="J24" s="26"/>
      <c r="K24" s="25">
        <v>1</v>
      </c>
      <c r="L24" s="8" t="e">
        <f>#REF!</f>
        <v>#REF!</v>
      </c>
      <c r="M24" s="6" t="e">
        <f>#REF!</f>
        <v>#REF!</v>
      </c>
      <c r="N24" s="5">
        <f>G24</f>
        <v>1</v>
      </c>
      <c r="O24" s="6">
        <f>H24</f>
        <v>120589</v>
      </c>
      <c r="P24" s="6">
        <f>I24</f>
        <v>120589</v>
      </c>
      <c r="Q24" s="6">
        <f>J24</f>
        <v>0</v>
      </c>
      <c r="R24" s="6">
        <v>1</v>
      </c>
      <c r="S24" s="6">
        <v>120589</v>
      </c>
    </row>
    <row r="25" spans="2:10" ht="13.5" thickBot="1">
      <c r="B25" s="9"/>
      <c r="C25" s="10" t="s">
        <v>1020</v>
      </c>
      <c r="D25" s="18" t="s">
        <v>6</v>
      </c>
      <c r="E25" s="19" t="s">
        <v>6</v>
      </c>
      <c r="F25" s="24" t="s">
        <v>6</v>
      </c>
      <c r="G25" s="27">
        <f>SUM(Худльово!N23:N24)</f>
        <v>1</v>
      </c>
      <c r="H25" s="26">
        <f>SUM(Худльово!O23:O24)</f>
        <v>120589</v>
      </c>
      <c r="I25" s="26">
        <f>SUM(Худльово!P23:P24)</f>
        <v>120589</v>
      </c>
      <c r="J25" s="26">
        <f>SUM(Худльово!Q23:Q24)</f>
        <v>0</v>
      </c>
    </row>
    <row r="26" spans="2:10" ht="15">
      <c r="B26" s="142" t="s">
        <v>86</v>
      </c>
      <c r="C26" s="142"/>
      <c r="D26" s="142"/>
      <c r="E26" s="142"/>
      <c r="F26" s="142"/>
      <c r="G26" s="142"/>
      <c r="H26" s="142"/>
      <c r="I26" s="142"/>
      <c r="J26" s="142"/>
    </row>
    <row r="27" spans="2:19" ht="26.25">
      <c r="B27" s="4">
        <v>4</v>
      </c>
      <c r="C27" s="20" t="s">
        <v>589</v>
      </c>
      <c r="D27" s="22" t="s">
        <v>12</v>
      </c>
      <c r="E27" s="21" t="s">
        <v>590</v>
      </c>
      <c r="F27" s="23" t="s">
        <v>1021</v>
      </c>
      <c r="G27" s="26">
        <v>1</v>
      </c>
      <c r="H27" s="27">
        <v>14124</v>
      </c>
      <c r="I27" s="26">
        <v>1059.3</v>
      </c>
      <c r="J27" s="26">
        <v>13064.7</v>
      </c>
      <c r="K27" s="25">
        <v>1</v>
      </c>
      <c r="L27" s="8" t="e">
        <f>#REF!</f>
        <v>#REF!</v>
      </c>
      <c r="M27" s="6" t="e">
        <f>#REF!</f>
        <v>#REF!</v>
      </c>
      <c r="N27" s="5">
        <f aca="true" t="shared" si="1" ref="N27:Q51">G27</f>
        <v>1</v>
      </c>
      <c r="O27" s="6">
        <f t="shared" si="1"/>
        <v>14124</v>
      </c>
      <c r="P27" s="6">
        <f t="shared" si="1"/>
        <v>1059.3</v>
      </c>
      <c r="Q27" s="6">
        <f t="shared" si="1"/>
        <v>13064.7</v>
      </c>
      <c r="R27" s="6">
        <v>1</v>
      </c>
      <c r="S27" s="6">
        <v>14124</v>
      </c>
    </row>
    <row r="28" spans="2:19" ht="52.5">
      <c r="B28" s="4">
        <v>5</v>
      </c>
      <c r="C28" s="20" t="s">
        <v>1022</v>
      </c>
      <c r="D28" s="22" t="s">
        <v>12</v>
      </c>
      <c r="E28" s="21" t="s">
        <v>590</v>
      </c>
      <c r="F28" s="23" t="s">
        <v>1023</v>
      </c>
      <c r="G28" s="26">
        <v>1</v>
      </c>
      <c r="H28" s="27">
        <v>87892</v>
      </c>
      <c r="I28" s="26">
        <v>6591.87</v>
      </c>
      <c r="J28" s="26">
        <v>81300.13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87892</v>
      </c>
      <c r="P28" s="6">
        <f t="shared" si="1"/>
        <v>6591.87</v>
      </c>
      <c r="Q28" s="6">
        <f t="shared" si="1"/>
        <v>81300.13</v>
      </c>
      <c r="R28" s="6">
        <v>1</v>
      </c>
      <c r="S28" s="6">
        <v>87892</v>
      </c>
    </row>
    <row r="29" spans="2:19" ht="26.25">
      <c r="B29" s="4">
        <v>6</v>
      </c>
      <c r="C29" s="20" t="s">
        <v>594</v>
      </c>
      <c r="D29" s="22" t="s">
        <v>12</v>
      </c>
      <c r="E29" s="21" t="s">
        <v>595</v>
      </c>
      <c r="F29" s="23" t="s">
        <v>1024</v>
      </c>
      <c r="G29" s="26">
        <v>1</v>
      </c>
      <c r="H29" s="27">
        <v>6600</v>
      </c>
      <c r="I29" s="26">
        <v>4290</v>
      </c>
      <c r="J29" s="26">
        <v>2310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6600</v>
      </c>
      <c r="P29" s="6">
        <f t="shared" si="1"/>
        <v>4290</v>
      </c>
      <c r="Q29" s="6">
        <f t="shared" si="1"/>
        <v>2310</v>
      </c>
      <c r="R29" s="6">
        <v>1</v>
      </c>
      <c r="S29" s="6">
        <v>6600</v>
      </c>
    </row>
    <row r="30" spans="2:19" ht="39">
      <c r="B30" s="4">
        <v>7</v>
      </c>
      <c r="C30" s="20" t="s">
        <v>915</v>
      </c>
      <c r="D30" s="22" t="s">
        <v>12</v>
      </c>
      <c r="E30" s="21" t="s">
        <v>595</v>
      </c>
      <c r="F30" s="23" t="s">
        <v>1025</v>
      </c>
      <c r="G30" s="26">
        <v>1</v>
      </c>
      <c r="H30" s="27">
        <v>3800</v>
      </c>
      <c r="I30" s="26">
        <v>2470.19</v>
      </c>
      <c r="J30" s="26">
        <v>1329.8100000000002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3800</v>
      </c>
      <c r="P30" s="6">
        <f t="shared" si="1"/>
        <v>2470.19</v>
      </c>
      <c r="Q30" s="6">
        <f t="shared" si="1"/>
        <v>1329.8100000000002</v>
      </c>
      <c r="R30" s="6">
        <v>1</v>
      </c>
      <c r="S30" s="6">
        <v>3800</v>
      </c>
    </row>
    <row r="31" spans="2:19" ht="26.25">
      <c r="B31" s="4">
        <v>8</v>
      </c>
      <c r="C31" s="20" t="s">
        <v>1026</v>
      </c>
      <c r="D31" s="22" t="s">
        <v>12</v>
      </c>
      <c r="E31" s="21" t="s">
        <v>1027</v>
      </c>
      <c r="F31" s="23" t="s">
        <v>1028</v>
      </c>
      <c r="G31" s="26">
        <v>1</v>
      </c>
      <c r="H31" s="27">
        <v>6700</v>
      </c>
      <c r="I31" s="26">
        <v>5194.31</v>
      </c>
      <c r="J31" s="26">
        <v>1505.69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6700</v>
      </c>
      <c r="P31" s="6">
        <f t="shared" si="1"/>
        <v>5194.31</v>
      </c>
      <c r="Q31" s="6">
        <f t="shared" si="1"/>
        <v>1505.69</v>
      </c>
      <c r="R31" s="6">
        <v>1</v>
      </c>
      <c r="S31" s="6">
        <v>6700</v>
      </c>
    </row>
    <row r="32" spans="2:19" ht="26.25">
      <c r="B32" s="4">
        <v>9</v>
      </c>
      <c r="C32" s="20" t="s">
        <v>1029</v>
      </c>
      <c r="D32" s="22" t="s">
        <v>12</v>
      </c>
      <c r="E32" s="21" t="s">
        <v>76</v>
      </c>
      <c r="F32" s="23" t="s">
        <v>1030</v>
      </c>
      <c r="G32" s="26">
        <v>1</v>
      </c>
      <c r="H32" s="27">
        <v>1104</v>
      </c>
      <c r="I32" s="26">
        <v>1104</v>
      </c>
      <c r="J32" s="26"/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1104</v>
      </c>
      <c r="P32" s="6">
        <f t="shared" si="1"/>
        <v>1104</v>
      </c>
      <c r="Q32" s="6">
        <f t="shared" si="1"/>
        <v>0</v>
      </c>
      <c r="R32" s="6">
        <v>1</v>
      </c>
      <c r="S32" s="6">
        <v>1104</v>
      </c>
    </row>
    <row r="33" spans="2:19" ht="26.25">
      <c r="B33" s="4">
        <v>10</v>
      </c>
      <c r="C33" s="20" t="s">
        <v>1031</v>
      </c>
      <c r="D33" s="22" t="s">
        <v>12</v>
      </c>
      <c r="E33" s="21" t="s">
        <v>76</v>
      </c>
      <c r="F33" s="23" t="s">
        <v>1032</v>
      </c>
      <c r="G33" s="26">
        <v>1</v>
      </c>
      <c r="H33" s="27">
        <v>294</v>
      </c>
      <c r="I33" s="26">
        <v>294</v>
      </c>
      <c r="J33" s="26"/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294</v>
      </c>
      <c r="P33" s="6">
        <f t="shared" si="1"/>
        <v>294</v>
      </c>
      <c r="Q33" s="6">
        <f t="shared" si="1"/>
        <v>0</v>
      </c>
      <c r="R33" s="6">
        <v>1</v>
      </c>
      <c r="S33" s="6">
        <v>294</v>
      </c>
    </row>
    <row r="34" spans="2:19" ht="26.25">
      <c r="B34" s="4">
        <v>11</v>
      </c>
      <c r="C34" s="20" t="s">
        <v>1033</v>
      </c>
      <c r="D34" s="22" t="s">
        <v>12</v>
      </c>
      <c r="E34" s="21" t="s">
        <v>76</v>
      </c>
      <c r="F34" s="23" t="s">
        <v>1034</v>
      </c>
      <c r="G34" s="26">
        <v>1</v>
      </c>
      <c r="H34" s="27">
        <v>259</v>
      </c>
      <c r="I34" s="26">
        <v>259</v>
      </c>
      <c r="J34" s="26"/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259</v>
      </c>
      <c r="P34" s="6">
        <f t="shared" si="1"/>
        <v>259</v>
      </c>
      <c r="Q34" s="6">
        <f t="shared" si="1"/>
        <v>0</v>
      </c>
      <c r="R34" s="6">
        <v>1</v>
      </c>
      <c r="S34" s="6">
        <v>259</v>
      </c>
    </row>
    <row r="35" spans="2:19" ht="26.25">
      <c r="B35" s="4">
        <v>12</v>
      </c>
      <c r="C35" s="20" t="s">
        <v>1035</v>
      </c>
      <c r="D35" s="22" t="s">
        <v>12</v>
      </c>
      <c r="E35" s="21" t="s">
        <v>76</v>
      </c>
      <c r="F35" s="23" t="s">
        <v>1036</v>
      </c>
      <c r="G35" s="26">
        <v>1</v>
      </c>
      <c r="H35" s="27">
        <v>1281</v>
      </c>
      <c r="I35" s="26">
        <v>1281</v>
      </c>
      <c r="J35" s="26"/>
      <c r="K35" s="25">
        <v>1</v>
      </c>
      <c r="L35" s="8" t="e">
        <f>#REF!</f>
        <v>#REF!</v>
      </c>
      <c r="M35" s="6" t="e">
        <f>#REF!</f>
        <v>#REF!</v>
      </c>
      <c r="N35" s="5">
        <f t="shared" si="1"/>
        <v>1</v>
      </c>
      <c r="O35" s="6">
        <f t="shared" si="1"/>
        <v>1281</v>
      </c>
      <c r="P35" s="6">
        <f t="shared" si="1"/>
        <v>1281</v>
      </c>
      <c r="Q35" s="6">
        <f t="shared" si="1"/>
        <v>0</v>
      </c>
      <c r="R35" s="6">
        <v>1</v>
      </c>
      <c r="S35" s="6">
        <v>1281</v>
      </c>
    </row>
    <row r="36" spans="2:19" ht="26.25">
      <c r="B36" s="4">
        <v>13</v>
      </c>
      <c r="C36" s="20" t="s">
        <v>1037</v>
      </c>
      <c r="D36" s="22" t="s">
        <v>12</v>
      </c>
      <c r="E36" s="21" t="s">
        <v>76</v>
      </c>
      <c r="F36" s="23" t="s">
        <v>1038</v>
      </c>
      <c r="G36" s="26">
        <v>1</v>
      </c>
      <c r="H36" s="27">
        <v>403</v>
      </c>
      <c r="I36" s="26">
        <v>403</v>
      </c>
      <c r="J36" s="26"/>
      <c r="K36" s="25">
        <v>1</v>
      </c>
      <c r="L36" s="8" t="e">
        <f>#REF!</f>
        <v>#REF!</v>
      </c>
      <c r="M36" s="6" t="e">
        <f>#REF!</f>
        <v>#REF!</v>
      </c>
      <c r="N36" s="5">
        <f t="shared" si="1"/>
        <v>1</v>
      </c>
      <c r="O36" s="6">
        <f t="shared" si="1"/>
        <v>403</v>
      </c>
      <c r="P36" s="6">
        <f t="shared" si="1"/>
        <v>403</v>
      </c>
      <c r="Q36" s="6">
        <f t="shared" si="1"/>
        <v>0</v>
      </c>
      <c r="R36" s="6">
        <v>1</v>
      </c>
      <c r="S36" s="6">
        <v>403</v>
      </c>
    </row>
    <row r="37" spans="2:19" ht="26.25">
      <c r="B37" s="4">
        <v>14</v>
      </c>
      <c r="C37" s="20" t="s">
        <v>1039</v>
      </c>
      <c r="D37" s="22" t="s">
        <v>12</v>
      </c>
      <c r="E37" s="21" t="s">
        <v>76</v>
      </c>
      <c r="F37" s="23" t="s">
        <v>1040</v>
      </c>
      <c r="G37" s="26">
        <v>1</v>
      </c>
      <c r="H37" s="27">
        <v>220</v>
      </c>
      <c r="I37" s="26">
        <v>220</v>
      </c>
      <c r="J37" s="26"/>
      <c r="K37" s="25">
        <v>1</v>
      </c>
      <c r="L37" s="8" t="e">
        <f>#REF!</f>
        <v>#REF!</v>
      </c>
      <c r="M37" s="6" t="e">
        <f>#REF!</f>
        <v>#REF!</v>
      </c>
      <c r="N37" s="5">
        <f t="shared" si="1"/>
        <v>1</v>
      </c>
      <c r="O37" s="6">
        <f t="shared" si="1"/>
        <v>220</v>
      </c>
      <c r="P37" s="6">
        <f t="shared" si="1"/>
        <v>220</v>
      </c>
      <c r="Q37" s="6">
        <f t="shared" si="1"/>
        <v>0</v>
      </c>
      <c r="R37" s="6">
        <v>1</v>
      </c>
      <c r="S37" s="6">
        <v>220</v>
      </c>
    </row>
    <row r="38" spans="2:19" ht="26.25">
      <c r="B38" s="4">
        <v>15</v>
      </c>
      <c r="C38" s="20" t="s">
        <v>1041</v>
      </c>
      <c r="D38" s="22" t="s">
        <v>12</v>
      </c>
      <c r="E38" s="21" t="s">
        <v>76</v>
      </c>
      <c r="F38" s="23" t="s">
        <v>1042</v>
      </c>
      <c r="G38" s="26">
        <v>1</v>
      </c>
      <c r="H38" s="27">
        <v>3150</v>
      </c>
      <c r="I38" s="26">
        <v>3150</v>
      </c>
      <c r="J38" s="26"/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3150</v>
      </c>
      <c r="P38" s="6">
        <f t="shared" si="1"/>
        <v>3150</v>
      </c>
      <c r="Q38" s="6">
        <f t="shared" si="1"/>
        <v>0</v>
      </c>
      <c r="R38" s="6">
        <v>1</v>
      </c>
      <c r="S38" s="6">
        <v>3150</v>
      </c>
    </row>
    <row r="39" spans="2:19" ht="26.25">
      <c r="B39" s="4">
        <v>16</v>
      </c>
      <c r="C39" s="20" t="s">
        <v>1043</v>
      </c>
      <c r="D39" s="22" t="s">
        <v>12</v>
      </c>
      <c r="E39" s="21" t="s">
        <v>76</v>
      </c>
      <c r="F39" s="23" t="s">
        <v>1044</v>
      </c>
      <c r="G39" s="26">
        <v>1</v>
      </c>
      <c r="H39" s="27">
        <v>3997</v>
      </c>
      <c r="I39" s="26">
        <v>3997</v>
      </c>
      <c r="J39" s="26"/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3997</v>
      </c>
      <c r="P39" s="6">
        <f t="shared" si="1"/>
        <v>3997</v>
      </c>
      <c r="Q39" s="6">
        <f t="shared" si="1"/>
        <v>0</v>
      </c>
      <c r="R39" s="6">
        <v>1</v>
      </c>
      <c r="S39" s="6">
        <v>3997</v>
      </c>
    </row>
    <row r="40" spans="2:19" ht="26.25">
      <c r="B40" s="4">
        <v>17</v>
      </c>
      <c r="C40" s="20" t="s">
        <v>1045</v>
      </c>
      <c r="D40" s="22" t="s">
        <v>12</v>
      </c>
      <c r="E40" s="21" t="s">
        <v>76</v>
      </c>
      <c r="F40" s="23" t="s">
        <v>1046</v>
      </c>
      <c r="G40" s="26">
        <v>1</v>
      </c>
      <c r="H40" s="27">
        <v>5941</v>
      </c>
      <c r="I40" s="26">
        <v>5941</v>
      </c>
      <c r="J40" s="26"/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5941</v>
      </c>
      <c r="P40" s="6">
        <f t="shared" si="1"/>
        <v>5941</v>
      </c>
      <c r="Q40" s="6">
        <f t="shared" si="1"/>
        <v>0</v>
      </c>
      <c r="R40" s="6">
        <v>1</v>
      </c>
      <c r="S40" s="6">
        <v>5941</v>
      </c>
    </row>
    <row r="41" spans="2:19" ht="26.25">
      <c r="B41" s="4">
        <v>18</v>
      </c>
      <c r="C41" s="20" t="s">
        <v>1047</v>
      </c>
      <c r="D41" s="22" t="s">
        <v>12</v>
      </c>
      <c r="E41" s="21" t="s">
        <v>76</v>
      </c>
      <c r="F41" s="23" t="s">
        <v>1048</v>
      </c>
      <c r="G41" s="26">
        <v>1</v>
      </c>
      <c r="H41" s="27">
        <v>5000</v>
      </c>
      <c r="I41" s="26">
        <v>5000</v>
      </c>
      <c r="J41" s="26"/>
      <c r="K41" s="25">
        <v>1</v>
      </c>
      <c r="L41" s="8" t="e">
        <f>#REF!</f>
        <v>#REF!</v>
      </c>
      <c r="M41" s="6" t="e">
        <f>#REF!</f>
        <v>#REF!</v>
      </c>
      <c r="N41" s="5">
        <f t="shared" si="1"/>
        <v>1</v>
      </c>
      <c r="O41" s="6">
        <f t="shared" si="1"/>
        <v>5000</v>
      </c>
      <c r="P41" s="6">
        <f t="shared" si="1"/>
        <v>5000</v>
      </c>
      <c r="Q41" s="6">
        <f t="shared" si="1"/>
        <v>0</v>
      </c>
      <c r="R41" s="6">
        <v>1</v>
      </c>
      <c r="S41" s="6">
        <v>5000</v>
      </c>
    </row>
    <row r="42" spans="2:19" ht="26.25">
      <c r="B42" s="4">
        <v>19</v>
      </c>
      <c r="C42" s="20" t="s">
        <v>1049</v>
      </c>
      <c r="D42" s="22" t="s">
        <v>12</v>
      </c>
      <c r="E42" s="21" t="s">
        <v>807</v>
      </c>
      <c r="F42" s="23" t="s">
        <v>1050</v>
      </c>
      <c r="G42" s="26">
        <v>1</v>
      </c>
      <c r="H42" s="27">
        <v>4538.45</v>
      </c>
      <c r="I42" s="26">
        <v>4538.45</v>
      </c>
      <c r="J42" s="26"/>
      <c r="K42" s="25">
        <v>1</v>
      </c>
      <c r="L42" s="8" t="e">
        <f>#REF!</f>
        <v>#REF!</v>
      </c>
      <c r="M42" s="6" t="e">
        <f>#REF!</f>
        <v>#REF!</v>
      </c>
      <c r="N42" s="5">
        <f t="shared" si="1"/>
        <v>1</v>
      </c>
      <c r="O42" s="6">
        <f t="shared" si="1"/>
        <v>4538.45</v>
      </c>
      <c r="P42" s="6">
        <f t="shared" si="1"/>
        <v>4538.45</v>
      </c>
      <c r="Q42" s="6">
        <f t="shared" si="1"/>
        <v>0</v>
      </c>
      <c r="R42" s="6">
        <v>1</v>
      </c>
      <c r="S42" s="6">
        <v>4538.45</v>
      </c>
    </row>
    <row r="43" spans="2:19" ht="26.25">
      <c r="B43" s="4">
        <v>20</v>
      </c>
      <c r="C43" s="20" t="s">
        <v>1051</v>
      </c>
      <c r="D43" s="22" t="s">
        <v>12</v>
      </c>
      <c r="E43" s="21" t="s">
        <v>76</v>
      </c>
      <c r="F43" s="23" t="s">
        <v>1052</v>
      </c>
      <c r="G43" s="26">
        <v>1</v>
      </c>
      <c r="H43" s="27">
        <v>11415</v>
      </c>
      <c r="I43" s="26">
        <v>11415</v>
      </c>
      <c r="J43" s="26"/>
      <c r="K43" s="25">
        <v>1</v>
      </c>
      <c r="L43" s="8" t="e">
        <f>#REF!</f>
        <v>#REF!</v>
      </c>
      <c r="M43" s="6" t="e">
        <f>#REF!</f>
        <v>#REF!</v>
      </c>
      <c r="N43" s="5">
        <f t="shared" si="1"/>
        <v>1</v>
      </c>
      <c r="O43" s="6">
        <f t="shared" si="1"/>
        <v>11415</v>
      </c>
      <c r="P43" s="6">
        <f t="shared" si="1"/>
        <v>11415</v>
      </c>
      <c r="Q43" s="6">
        <f t="shared" si="1"/>
        <v>0</v>
      </c>
      <c r="R43" s="6">
        <v>1</v>
      </c>
      <c r="S43" s="6">
        <v>11415</v>
      </c>
    </row>
    <row r="44" spans="2:19" ht="26.25">
      <c r="B44" s="4">
        <v>21</v>
      </c>
      <c r="C44" s="20" t="s">
        <v>1053</v>
      </c>
      <c r="D44" s="22" t="s">
        <v>12</v>
      </c>
      <c r="E44" s="21" t="s">
        <v>76</v>
      </c>
      <c r="F44" s="23" t="s">
        <v>1054</v>
      </c>
      <c r="G44" s="26">
        <v>1</v>
      </c>
      <c r="H44" s="27">
        <v>21656</v>
      </c>
      <c r="I44" s="26">
        <v>21656</v>
      </c>
      <c r="J44" s="26"/>
      <c r="K44" s="25">
        <v>1</v>
      </c>
      <c r="L44" s="8" t="e">
        <f>#REF!</f>
        <v>#REF!</v>
      </c>
      <c r="M44" s="6" t="e">
        <f>#REF!</f>
        <v>#REF!</v>
      </c>
      <c r="N44" s="5">
        <f t="shared" si="1"/>
        <v>1</v>
      </c>
      <c r="O44" s="6">
        <f t="shared" si="1"/>
        <v>21656</v>
      </c>
      <c r="P44" s="6">
        <f t="shared" si="1"/>
        <v>21656</v>
      </c>
      <c r="Q44" s="6">
        <f t="shared" si="1"/>
        <v>0</v>
      </c>
      <c r="R44" s="6">
        <v>1</v>
      </c>
      <c r="S44" s="6">
        <v>21656</v>
      </c>
    </row>
    <row r="45" spans="2:19" ht="26.25">
      <c r="B45" s="4">
        <v>22</v>
      </c>
      <c r="C45" s="20" t="s">
        <v>1055</v>
      </c>
      <c r="D45" s="22" t="s">
        <v>12</v>
      </c>
      <c r="E45" s="21" t="s">
        <v>76</v>
      </c>
      <c r="F45" s="23" t="s">
        <v>1056</v>
      </c>
      <c r="G45" s="26">
        <v>1</v>
      </c>
      <c r="H45" s="27">
        <v>72</v>
      </c>
      <c r="I45" s="26">
        <v>72</v>
      </c>
      <c r="J45" s="26"/>
      <c r="K45" s="25">
        <v>1</v>
      </c>
      <c r="L45" s="8" t="e">
        <f>#REF!</f>
        <v>#REF!</v>
      </c>
      <c r="M45" s="6" t="e">
        <f>#REF!</f>
        <v>#REF!</v>
      </c>
      <c r="N45" s="5">
        <f t="shared" si="1"/>
        <v>1</v>
      </c>
      <c r="O45" s="6">
        <f t="shared" si="1"/>
        <v>72</v>
      </c>
      <c r="P45" s="6">
        <f t="shared" si="1"/>
        <v>72</v>
      </c>
      <c r="Q45" s="6">
        <f t="shared" si="1"/>
        <v>0</v>
      </c>
      <c r="R45" s="6">
        <v>1</v>
      </c>
      <c r="S45" s="6">
        <v>72</v>
      </c>
    </row>
    <row r="46" spans="2:19" ht="26.25">
      <c r="B46" s="4">
        <v>23</v>
      </c>
      <c r="C46" s="20" t="s">
        <v>1057</v>
      </c>
      <c r="D46" s="22" t="s">
        <v>12</v>
      </c>
      <c r="E46" s="21" t="s">
        <v>76</v>
      </c>
      <c r="F46" s="23" t="s">
        <v>1058</v>
      </c>
      <c r="G46" s="26">
        <v>1</v>
      </c>
      <c r="H46" s="27">
        <v>2200</v>
      </c>
      <c r="I46" s="26">
        <v>2200</v>
      </c>
      <c r="J46" s="26"/>
      <c r="K46" s="25">
        <v>1</v>
      </c>
      <c r="L46" s="8" t="e">
        <f>#REF!</f>
        <v>#REF!</v>
      </c>
      <c r="M46" s="6" t="e">
        <f>#REF!</f>
        <v>#REF!</v>
      </c>
      <c r="N46" s="5">
        <f t="shared" si="1"/>
        <v>1</v>
      </c>
      <c r="O46" s="6">
        <f t="shared" si="1"/>
        <v>2200</v>
      </c>
      <c r="P46" s="6">
        <f t="shared" si="1"/>
        <v>2200</v>
      </c>
      <c r="Q46" s="6">
        <f t="shared" si="1"/>
        <v>0</v>
      </c>
      <c r="R46" s="6">
        <v>1</v>
      </c>
      <c r="S46" s="6">
        <v>2200</v>
      </c>
    </row>
    <row r="47" spans="2:19" ht="26.25">
      <c r="B47" s="4">
        <v>24</v>
      </c>
      <c r="C47" s="20" t="s">
        <v>1059</v>
      </c>
      <c r="D47" s="22" t="s">
        <v>12</v>
      </c>
      <c r="E47" s="21" t="s">
        <v>76</v>
      </c>
      <c r="F47" s="23" t="s">
        <v>1060</v>
      </c>
      <c r="G47" s="26">
        <v>1</v>
      </c>
      <c r="H47" s="27">
        <v>344</v>
      </c>
      <c r="I47" s="26">
        <v>344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1"/>
        <v>1</v>
      </c>
      <c r="O47" s="6">
        <f t="shared" si="1"/>
        <v>344</v>
      </c>
      <c r="P47" s="6">
        <f t="shared" si="1"/>
        <v>344</v>
      </c>
      <c r="Q47" s="6">
        <f t="shared" si="1"/>
        <v>0</v>
      </c>
      <c r="R47" s="6">
        <v>1</v>
      </c>
      <c r="S47" s="6">
        <v>344</v>
      </c>
    </row>
    <row r="48" spans="2:19" ht="26.25">
      <c r="B48" s="4">
        <v>25</v>
      </c>
      <c r="C48" s="20" t="s">
        <v>1061</v>
      </c>
      <c r="D48" s="22" t="s">
        <v>12</v>
      </c>
      <c r="E48" s="21" t="s">
        <v>76</v>
      </c>
      <c r="F48" s="23" t="s">
        <v>1062</v>
      </c>
      <c r="G48" s="26">
        <v>1</v>
      </c>
      <c r="H48" s="27">
        <v>440</v>
      </c>
      <c r="I48" s="26">
        <v>440</v>
      </c>
      <c r="J48" s="26"/>
      <c r="K48" s="25">
        <v>1</v>
      </c>
      <c r="L48" s="8" t="e">
        <f>#REF!</f>
        <v>#REF!</v>
      </c>
      <c r="M48" s="6" t="e">
        <f>#REF!</f>
        <v>#REF!</v>
      </c>
      <c r="N48" s="5">
        <f t="shared" si="1"/>
        <v>1</v>
      </c>
      <c r="O48" s="6">
        <f t="shared" si="1"/>
        <v>440</v>
      </c>
      <c r="P48" s="6">
        <f t="shared" si="1"/>
        <v>440</v>
      </c>
      <c r="Q48" s="6">
        <f t="shared" si="1"/>
        <v>0</v>
      </c>
      <c r="R48" s="6">
        <v>1</v>
      </c>
      <c r="S48" s="6">
        <v>440</v>
      </c>
    </row>
    <row r="49" spans="2:19" ht="26.25">
      <c r="B49" s="4">
        <v>26</v>
      </c>
      <c r="C49" s="20" t="s">
        <v>1063</v>
      </c>
      <c r="D49" s="22" t="s">
        <v>12</v>
      </c>
      <c r="E49" s="21" t="s">
        <v>76</v>
      </c>
      <c r="F49" s="23" t="s">
        <v>1064</v>
      </c>
      <c r="G49" s="26">
        <v>1</v>
      </c>
      <c r="H49" s="27">
        <v>958</v>
      </c>
      <c r="I49" s="26">
        <v>958</v>
      </c>
      <c r="J49" s="26"/>
      <c r="K49" s="25">
        <v>1</v>
      </c>
      <c r="L49" s="8" t="e">
        <f>#REF!</f>
        <v>#REF!</v>
      </c>
      <c r="M49" s="6" t="e">
        <f>#REF!</f>
        <v>#REF!</v>
      </c>
      <c r="N49" s="5">
        <f t="shared" si="1"/>
        <v>1</v>
      </c>
      <c r="O49" s="6">
        <f t="shared" si="1"/>
        <v>958</v>
      </c>
      <c r="P49" s="6">
        <f t="shared" si="1"/>
        <v>958</v>
      </c>
      <c r="Q49" s="6">
        <f t="shared" si="1"/>
        <v>0</v>
      </c>
      <c r="R49" s="6">
        <v>1</v>
      </c>
      <c r="S49" s="6">
        <v>958</v>
      </c>
    </row>
    <row r="50" spans="2:19" ht="26.25">
      <c r="B50" s="4">
        <v>27</v>
      </c>
      <c r="C50" s="20" t="s">
        <v>1065</v>
      </c>
      <c r="D50" s="22" t="s">
        <v>12</v>
      </c>
      <c r="E50" s="21" t="s">
        <v>595</v>
      </c>
      <c r="F50" s="23" t="s">
        <v>1066</v>
      </c>
      <c r="G50" s="26">
        <v>1</v>
      </c>
      <c r="H50" s="27">
        <v>3470</v>
      </c>
      <c r="I50" s="26">
        <v>2256.94</v>
      </c>
      <c r="J50" s="26">
        <v>1213.06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1"/>
        <v>1</v>
      </c>
      <c r="O50" s="6">
        <f t="shared" si="1"/>
        <v>3470</v>
      </c>
      <c r="P50" s="6">
        <f t="shared" si="1"/>
        <v>2256.94</v>
      </c>
      <c r="Q50" s="6">
        <f t="shared" si="1"/>
        <v>1213.06</v>
      </c>
      <c r="R50" s="6">
        <v>1</v>
      </c>
      <c r="S50" s="6">
        <v>3470</v>
      </c>
    </row>
    <row r="51" spans="2:19" ht="27" thickBot="1">
      <c r="B51" s="4">
        <v>28</v>
      </c>
      <c r="C51" s="20" t="s">
        <v>1067</v>
      </c>
      <c r="D51" s="22" t="s">
        <v>12</v>
      </c>
      <c r="E51" s="21" t="s">
        <v>1068</v>
      </c>
      <c r="F51" s="23" t="s">
        <v>1069</v>
      </c>
      <c r="G51" s="26">
        <v>1</v>
      </c>
      <c r="H51" s="27">
        <v>20947.210000000003</v>
      </c>
      <c r="I51" s="26">
        <v>4189.4400000000005</v>
      </c>
      <c r="J51" s="26">
        <v>16757.77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1"/>
        <v>1</v>
      </c>
      <c r="O51" s="6">
        <f t="shared" si="1"/>
        <v>20947.210000000003</v>
      </c>
      <c r="P51" s="6">
        <f t="shared" si="1"/>
        <v>4189.4400000000005</v>
      </c>
      <c r="Q51" s="6">
        <f t="shared" si="1"/>
        <v>16757.77</v>
      </c>
      <c r="R51" s="6">
        <v>1</v>
      </c>
      <c r="S51" s="6">
        <v>20947.210000000003</v>
      </c>
    </row>
    <row r="52" spans="2:10" ht="13.5" thickBot="1">
      <c r="B52" s="9"/>
      <c r="C52" s="10" t="s">
        <v>1016</v>
      </c>
      <c r="D52" s="18" t="s">
        <v>6</v>
      </c>
      <c r="E52" s="19" t="s">
        <v>6</v>
      </c>
      <c r="F52" s="24" t="s">
        <v>6</v>
      </c>
      <c r="G52" s="27">
        <f>SUM(Худльово!N26:N51)</f>
        <v>25</v>
      </c>
      <c r="H52" s="26">
        <f>SUM(Худльово!O26:O51)</f>
        <v>206805.66</v>
      </c>
      <c r="I52" s="26">
        <f>SUM(Худльово!P26:P51)</f>
        <v>89324.5</v>
      </c>
      <c r="J52" s="26">
        <f>SUM(Худльово!Q26:Q51)</f>
        <v>117481.16</v>
      </c>
    </row>
    <row r="53" spans="2:10" ht="15">
      <c r="B53" s="142" t="s">
        <v>649</v>
      </c>
      <c r="C53" s="142"/>
      <c r="D53" s="142"/>
      <c r="E53" s="142"/>
      <c r="F53" s="142"/>
      <c r="G53" s="142"/>
      <c r="H53" s="142"/>
      <c r="I53" s="142"/>
      <c r="J53" s="142"/>
    </row>
    <row r="54" spans="2:19" ht="53.25" thickBot="1">
      <c r="B54" s="4">
        <v>29</v>
      </c>
      <c r="C54" s="20" t="s">
        <v>1070</v>
      </c>
      <c r="D54" s="22" t="s">
        <v>12</v>
      </c>
      <c r="E54" s="21" t="s">
        <v>651</v>
      </c>
      <c r="F54" s="23" t="s">
        <v>1071</v>
      </c>
      <c r="G54" s="26">
        <v>1</v>
      </c>
      <c r="H54" s="27">
        <v>514720.68000000005</v>
      </c>
      <c r="I54" s="26">
        <v>67403.93000000001</v>
      </c>
      <c r="J54" s="26">
        <v>447316.75</v>
      </c>
      <c r="K54" s="25">
        <v>1</v>
      </c>
      <c r="L54" s="8" t="e">
        <f>#REF!</f>
        <v>#REF!</v>
      </c>
      <c r="M54" s="6" t="e">
        <f>#REF!</f>
        <v>#REF!</v>
      </c>
      <c r="N54" s="5">
        <f>G54</f>
        <v>1</v>
      </c>
      <c r="O54" s="6">
        <f>H54</f>
        <v>514720.68000000005</v>
      </c>
      <c r="P54" s="6">
        <f>I54</f>
        <v>67403.93000000001</v>
      </c>
      <c r="Q54" s="6">
        <f>J54</f>
        <v>447316.75</v>
      </c>
      <c r="R54" s="6">
        <v>1</v>
      </c>
      <c r="S54" s="6">
        <v>514720.68000000005</v>
      </c>
    </row>
    <row r="55" spans="2:10" ht="13.5" thickBot="1">
      <c r="B55" s="9"/>
      <c r="C55" s="10" t="s">
        <v>1072</v>
      </c>
      <c r="D55" s="18" t="s">
        <v>6</v>
      </c>
      <c r="E55" s="19" t="s">
        <v>6</v>
      </c>
      <c r="F55" s="24" t="s">
        <v>6</v>
      </c>
      <c r="G55" s="27">
        <f>SUM(Худльово!N53:N54)</f>
        <v>1</v>
      </c>
      <c r="H55" s="26">
        <f>SUM(Худльово!O53:O54)</f>
        <v>514720.68000000005</v>
      </c>
      <c r="I55" s="26">
        <f>SUM(Худльово!P53:P54)</f>
        <v>67403.93000000001</v>
      </c>
      <c r="J55" s="26">
        <f>SUM(Худльово!Q53:Q54)</f>
        <v>447316.75</v>
      </c>
    </row>
    <row r="56" spans="2:10" ht="15">
      <c r="B56" s="142" t="s">
        <v>89</v>
      </c>
      <c r="C56" s="142"/>
      <c r="D56" s="142"/>
      <c r="E56" s="142"/>
      <c r="F56" s="142"/>
      <c r="G56" s="142"/>
      <c r="H56" s="142"/>
      <c r="I56" s="142"/>
      <c r="J56" s="142"/>
    </row>
    <row r="57" spans="2:19" ht="26.25">
      <c r="B57" s="4">
        <v>30</v>
      </c>
      <c r="C57" s="20" t="s">
        <v>1073</v>
      </c>
      <c r="D57" s="22" t="s">
        <v>12</v>
      </c>
      <c r="E57" s="21" t="s">
        <v>76</v>
      </c>
      <c r="F57" s="23" t="s">
        <v>1074</v>
      </c>
      <c r="G57" s="26">
        <v>1</v>
      </c>
      <c r="H57" s="27">
        <v>1137</v>
      </c>
      <c r="I57" s="26">
        <v>1137</v>
      </c>
      <c r="J57" s="26"/>
      <c r="K57" s="25">
        <v>1</v>
      </c>
      <c r="L57" s="8" t="e">
        <f>#REF!</f>
        <v>#REF!</v>
      </c>
      <c r="M57" s="6" t="e">
        <f>#REF!</f>
        <v>#REF!</v>
      </c>
      <c r="N57" s="5">
        <f aca="true" t="shared" si="2" ref="N57:Q60">G57</f>
        <v>1</v>
      </c>
      <c r="O57" s="6">
        <f t="shared" si="2"/>
        <v>1137</v>
      </c>
      <c r="P57" s="6">
        <f t="shared" si="2"/>
        <v>1137</v>
      </c>
      <c r="Q57" s="6">
        <f t="shared" si="2"/>
        <v>0</v>
      </c>
      <c r="R57" s="6">
        <v>1</v>
      </c>
      <c r="S57" s="6">
        <v>1137</v>
      </c>
    </row>
    <row r="58" spans="2:19" ht="26.25">
      <c r="B58" s="4">
        <v>31</v>
      </c>
      <c r="C58" s="20" t="s">
        <v>1075</v>
      </c>
      <c r="D58" s="22" t="s">
        <v>12</v>
      </c>
      <c r="E58" s="21" t="s">
        <v>76</v>
      </c>
      <c r="F58" s="23" t="s">
        <v>1076</v>
      </c>
      <c r="G58" s="26">
        <v>1</v>
      </c>
      <c r="H58" s="27">
        <v>422</v>
      </c>
      <c r="I58" s="26">
        <v>422</v>
      </c>
      <c r="J58" s="26"/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422</v>
      </c>
      <c r="P58" s="6">
        <f t="shared" si="2"/>
        <v>422</v>
      </c>
      <c r="Q58" s="6">
        <f t="shared" si="2"/>
        <v>0</v>
      </c>
      <c r="R58" s="6">
        <v>1</v>
      </c>
      <c r="S58" s="6">
        <v>422</v>
      </c>
    </row>
    <row r="59" spans="2:19" ht="26.25">
      <c r="B59" s="4">
        <v>32</v>
      </c>
      <c r="C59" s="20" t="s">
        <v>21</v>
      </c>
      <c r="D59" s="22" t="s">
        <v>12</v>
      </c>
      <c r="E59" s="21" t="s">
        <v>76</v>
      </c>
      <c r="F59" s="23" t="s">
        <v>1077</v>
      </c>
      <c r="G59" s="26">
        <v>1</v>
      </c>
      <c r="H59" s="27">
        <v>1883</v>
      </c>
      <c r="I59" s="26">
        <v>1883</v>
      </c>
      <c r="J59" s="26"/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1883</v>
      </c>
      <c r="P59" s="6">
        <f t="shared" si="2"/>
        <v>1883</v>
      </c>
      <c r="Q59" s="6">
        <f t="shared" si="2"/>
        <v>0</v>
      </c>
      <c r="R59" s="6">
        <v>1</v>
      </c>
      <c r="S59" s="6">
        <v>1883</v>
      </c>
    </row>
    <row r="60" spans="2:19" ht="27" thickBot="1">
      <c r="B60" s="4">
        <v>33</v>
      </c>
      <c r="C60" s="20" t="s">
        <v>1078</v>
      </c>
      <c r="D60" s="22" t="s">
        <v>12</v>
      </c>
      <c r="E60" s="21" t="s">
        <v>76</v>
      </c>
      <c r="F60" s="23" t="s">
        <v>1079</v>
      </c>
      <c r="G60" s="26">
        <v>1</v>
      </c>
      <c r="H60" s="27">
        <v>1633</v>
      </c>
      <c r="I60" s="26">
        <v>1633</v>
      </c>
      <c r="J60" s="26"/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1633</v>
      </c>
      <c r="P60" s="6">
        <f t="shared" si="2"/>
        <v>1633</v>
      </c>
      <c r="Q60" s="6">
        <f t="shared" si="2"/>
        <v>0</v>
      </c>
      <c r="R60" s="6">
        <v>1</v>
      </c>
      <c r="S60" s="6">
        <v>1633</v>
      </c>
    </row>
    <row r="61" spans="2:10" ht="13.5" thickBot="1">
      <c r="B61" s="9"/>
      <c r="C61" s="10" t="s">
        <v>1080</v>
      </c>
      <c r="D61" s="18" t="s">
        <v>6</v>
      </c>
      <c r="E61" s="19" t="s">
        <v>6</v>
      </c>
      <c r="F61" s="24" t="s">
        <v>6</v>
      </c>
      <c r="G61" s="27">
        <f>SUM(Худльово!N56:N60)</f>
        <v>4</v>
      </c>
      <c r="H61" s="26">
        <f>SUM(Худльово!O56:O60)</f>
        <v>5075</v>
      </c>
      <c r="I61" s="26">
        <f>SUM(Худльово!P56:P60)</f>
        <v>5075</v>
      </c>
      <c r="J61" s="26">
        <f>SUM(Худльово!Q56:Q60)</f>
        <v>0</v>
      </c>
    </row>
    <row r="62" spans="2:10" ht="15">
      <c r="B62" s="142" t="s">
        <v>679</v>
      </c>
      <c r="C62" s="142"/>
      <c r="D62" s="142"/>
      <c r="E62" s="142"/>
      <c r="F62" s="142"/>
      <c r="G62" s="142"/>
      <c r="H62" s="142"/>
      <c r="I62" s="142"/>
      <c r="J62" s="142"/>
    </row>
    <row r="63" spans="2:19" s="60" customFormat="1" ht="26.25">
      <c r="B63" s="49">
        <v>34</v>
      </c>
      <c r="C63" s="50" t="s">
        <v>680</v>
      </c>
      <c r="D63" s="51" t="s">
        <v>12</v>
      </c>
      <c r="E63" s="52" t="s">
        <v>1081</v>
      </c>
      <c r="F63" s="53" t="s">
        <v>8</v>
      </c>
      <c r="G63" s="54">
        <v>1</v>
      </c>
      <c r="H63" s="55">
        <v>2905.05</v>
      </c>
      <c r="I63" s="54"/>
      <c r="J63" s="54"/>
      <c r="K63" s="56">
        <v>1</v>
      </c>
      <c r="L63" s="57" t="e">
        <f>#REF!</f>
        <v>#REF!</v>
      </c>
      <c r="M63" s="58" t="e">
        <f>#REF!</f>
        <v>#REF!</v>
      </c>
      <c r="N63" s="59">
        <f aca="true" t="shared" si="3" ref="N63:Q75">G63</f>
        <v>1</v>
      </c>
      <c r="O63" s="58">
        <f t="shared" si="3"/>
        <v>2905.05</v>
      </c>
      <c r="P63" s="58">
        <f t="shared" si="3"/>
        <v>0</v>
      </c>
      <c r="Q63" s="58">
        <f t="shared" si="3"/>
        <v>0</v>
      </c>
      <c r="R63" s="58">
        <v>1</v>
      </c>
      <c r="S63" s="58">
        <v>2905.05</v>
      </c>
    </row>
    <row r="64" spans="2:19" s="60" customFormat="1" ht="26.25">
      <c r="B64" s="49">
        <v>35</v>
      </c>
      <c r="C64" s="50" t="s">
        <v>680</v>
      </c>
      <c r="D64" s="51" t="s">
        <v>12</v>
      </c>
      <c r="E64" s="52" t="s">
        <v>1081</v>
      </c>
      <c r="F64" s="53" t="s">
        <v>8</v>
      </c>
      <c r="G64" s="54">
        <v>1</v>
      </c>
      <c r="H64" s="55">
        <v>2905.05</v>
      </c>
      <c r="I64" s="54"/>
      <c r="J64" s="54"/>
      <c r="K64" s="56">
        <v>1</v>
      </c>
      <c r="L64" s="57" t="e">
        <f>#REF!</f>
        <v>#REF!</v>
      </c>
      <c r="M64" s="58" t="e">
        <f>#REF!</f>
        <v>#REF!</v>
      </c>
      <c r="N64" s="59">
        <f t="shared" si="3"/>
        <v>1</v>
      </c>
      <c r="O64" s="58">
        <f t="shared" si="3"/>
        <v>2905.05</v>
      </c>
      <c r="P64" s="58">
        <f t="shared" si="3"/>
        <v>0</v>
      </c>
      <c r="Q64" s="58">
        <f t="shared" si="3"/>
        <v>0</v>
      </c>
      <c r="R64" s="58">
        <v>1</v>
      </c>
      <c r="S64" s="58">
        <v>2905.05</v>
      </c>
    </row>
    <row r="65" spans="2:19" s="60" customFormat="1" ht="26.25">
      <c r="B65" s="49">
        <v>36</v>
      </c>
      <c r="C65" s="50" t="s">
        <v>680</v>
      </c>
      <c r="D65" s="51" t="s">
        <v>12</v>
      </c>
      <c r="E65" s="52" t="s">
        <v>1081</v>
      </c>
      <c r="F65" s="53" t="s">
        <v>8</v>
      </c>
      <c r="G65" s="54">
        <v>1</v>
      </c>
      <c r="H65" s="55">
        <v>2905.05</v>
      </c>
      <c r="I65" s="54"/>
      <c r="J65" s="54"/>
      <c r="K65" s="56">
        <v>1</v>
      </c>
      <c r="L65" s="57" t="e">
        <f>#REF!</f>
        <v>#REF!</v>
      </c>
      <c r="M65" s="58" t="e">
        <f>#REF!</f>
        <v>#REF!</v>
      </c>
      <c r="N65" s="59">
        <f t="shared" si="3"/>
        <v>1</v>
      </c>
      <c r="O65" s="58">
        <f t="shared" si="3"/>
        <v>2905.05</v>
      </c>
      <c r="P65" s="58">
        <f t="shared" si="3"/>
        <v>0</v>
      </c>
      <c r="Q65" s="58">
        <f t="shared" si="3"/>
        <v>0</v>
      </c>
      <c r="R65" s="58">
        <v>1</v>
      </c>
      <c r="S65" s="58">
        <v>2905.05</v>
      </c>
    </row>
    <row r="66" spans="2:19" s="60" customFormat="1" ht="26.25">
      <c r="B66" s="49">
        <v>37</v>
      </c>
      <c r="C66" s="50" t="s">
        <v>680</v>
      </c>
      <c r="D66" s="51" t="s">
        <v>12</v>
      </c>
      <c r="E66" s="52" t="s">
        <v>1081</v>
      </c>
      <c r="F66" s="53" t="s">
        <v>8</v>
      </c>
      <c r="G66" s="54">
        <v>1</v>
      </c>
      <c r="H66" s="55">
        <v>2905.05</v>
      </c>
      <c r="I66" s="54"/>
      <c r="J66" s="54"/>
      <c r="K66" s="56">
        <v>1</v>
      </c>
      <c r="L66" s="57" t="e">
        <f>#REF!</f>
        <v>#REF!</v>
      </c>
      <c r="M66" s="58" t="e">
        <f>#REF!</f>
        <v>#REF!</v>
      </c>
      <c r="N66" s="59">
        <f t="shared" si="3"/>
        <v>1</v>
      </c>
      <c r="O66" s="58">
        <f t="shared" si="3"/>
        <v>2905.05</v>
      </c>
      <c r="P66" s="58">
        <f t="shared" si="3"/>
        <v>0</v>
      </c>
      <c r="Q66" s="58">
        <f t="shared" si="3"/>
        <v>0</v>
      </c>
      <c r="R66" s="58">
        <v>1</v>
      </c>
      <c r="S66" s="58">
        <v>2905.05</v>
      </c>
    </row>
    <row r="67" spans="2:19" ht="52.5">
      <c r="B67" s="4">
        <v>38</v>
      </c>
      <c r="C67" s="20" t="s">
        <v>1082</v>
      </c>
      <c r="D67" s="22" t="s">
        <v>12</v>
      </c>
      <c r="E67" s="21" t="s">
        <v>685</v>
      </c>
      <c r="F67" s="23" t="s">
        <v>1083</v>
      </c>
      <c r="G67" s="26">
        <v>1</v>
      </c>
      <c r="H67" s="27">
        <v>1235</v>
      </c>
      <c r="I67" s="26">
        <v>617.5</v>
      </c>
      <c r="J67" s="26">
        <v>617.5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3"/>
        <v>1</v>
      </c>
      <c r="O67" s="6">
        <f t="shared" si="3"/>
        <v>1235</v>
      </c>
      <c r="P67" s="6">
        <f t="shared" si="3"/>
        <v>617.5</v>
      </c>
      <c r="Q67" s="6">
        <f t="shared" si="3"/>
        <v>617.5</v>
      </c>
      <c r="R67" s="6">
        <v>1</v>
      </c>
      <c r="S67" s="6">
        <v>1235</v>
      </c>
    </row>
    <row r="68" spans="2:19" ht="26.25">
      <c r="B68" s="4">
        <v>39</v>
      </c>
      <c r="C68" s="20" t="s">
        <v>1084</v>
      </c>
      <c r="D68" s="22" t="s">
        <v>12</v>
      </c>
      <c r="E68" s="21" t="s">
        <v>691</v>
      </c>
      <c r="F68" s="23" t="s">
        <v>1085</v>
      </c>
      <c r="G68" s="26">
        <v>1</v>
      </c>
      <c r="H68" s="27">
        <v>2357.76</v>
      </c>
      <c r="I68" s="26">
        <v>1178.88</v>
      </c>
      <c r="J68" s="26">
        <v>1178.88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3"/>
        <v>1</v>
      </c>
      <c r="O68" s="6">
        <f t="shared" si="3"/>
        <v>2357.76</v>
      </c>
      <c r="P68" s="6">
        <f t="shared" si="3"/>
        <v>1178.88</v>
      </c>
      <c r="Q68" s="6">
        <f t="shared" si="3"/>
        <v>1178.88</v>
      </c>
      <c r="R68" s="6">
        <v>1</v>
      </c>
      <c r="S68" s="6">
        <v>2357.76</v>
      </c>
    </row>
    <row r="69" spans="2:19" ht="39">
      <c r="B69" s="4">
        <v>40</v>
      </c>
      <c r="C69" s="20" t="s">
        <v>687</v>
      </c>
      <c r="D69" s="22" t="s">
        <v>12</v>
      </c>
      <c r="E69" s="21" t="s">
        <v>688</v>
      </c>
      <c r="F69" s="23" t="s">
        <v>1086</v>
      </c>
      <c r="G69" s="26">
        <v>1</v>
      </c>
      <c r="H69" s="27">
        <v>3367</v>
      </c>
      <c r="I69" s="26">
        <v>1683.5</v>
      </c>
      <c r="J69" s="26">
        <v>1683.5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3"/>
        <v>1</v>
      </c>
      <c r="O69" s="6">
        <f t="shared" si="3"/>
        <v>3367</v>
      </c>
      <c r="P69" s="6">
        <f t="shared" si="3"/>
        <v>1683.5</v>
      </c>
      <c r="Q69" s="6">
        <f t="shared" si="3"/>
        <v>1683.5</v>
      </c>
      <c r="R69" s="6">
        <v>1</v>
      </c>
      <c r="S69" s="6">
        <v>3367</v>
      </c>
    </row>
    <row r="70" spans="2:19" ht="26.25">
      <c r="B70" s="4">
        <v>41</v>
      </c>
      <c r="C70" s="20" t="s">
        <v>690</v>
      </c>
      <c r="D70" s="22" t="s">
        <v>12</v>
      </c>
      <c r="E70" s="21" t="s">
        <v>691</v>
      </c>
      <c r="F70" s="23" t="s">
        <v>692</v>
      </c>
      <c r="G70" s="26">
        <v>1</v>
      </c>
      <c r="H70" s="27">
        <v>2458</v>
      </c>
      <c r="I70" s="26">
        <v>1229</v>
      </c>
      <c r="J70" s="26">
        <v>1229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3"/>
        <v>1</v>
      </c>
      <c r="O70" s="6">
        <f t="shared" si="3"/>
        <v>2458</v>
      </c>
      <c r="P70" s="6">
        <f t="shared" si="3"/>
        <v>1229</v>
      </c>
      <c r="Q70" s="6">
        <f t="shared" si="3"/>
        <v>1229</v>
      </c>
      <c r="R70" s="6">
        <v>1</v>
      </c>
      <c r="S70" s="6">
        <v>2458</v>
      </c>
    </row>
    <row r="71" spans="2:19" ht="26.25">
      <c r="B71" s="4">
        <v>42</v>
      </c>
      <c r="C71" s="20" t="s">
        <v>695</v>
      </c>
      <c r="D71" s="22" t="s">
        <v>12</v>
      </c>
      <c r="E71" s="21" t="s">
        <v>691</v>
      </c>
      <c r="F71" s="23" t="s">
        <v>1087</v>
      </c>
      <c r="G71" s="26">
        <v>1</v>
      </c>
      <c r="H71" s="27">
        <v>509.40000000000003</v>
      </c>
      <c r="I71" s="26">
        <v>254.70000000000002</v>
      </c>
      <c r="J71" s="26">
        <v>254.70000000000002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3"/>
        <v>1</v>
      </c>
      <c r="O71" s="6">
        <f t="shared" si="3"/>
        <v>509.40000000000003</v>
      </c>
      <c r="P71" s="6">
        <f t="shared" si="3"/>
        <v>254.70000000000002</v>
      </c>
      <c r="Q71" s="6">
        <f t="shared" si="3"/>
        <v>254.70000000000002</v>
      </c>
      <c r="R71" s="6">
        <v>1</v>
      </c>
      <c r="S71" s="6">
        <v>509.40000000000003</v>
      </c>
    </row>
    <row r="72" spans="2:19" ht="26.25">
      <c r="B72" s="4">
        <v>43</v>
      </c>
      <c r="C72" s="20" t="s">
        <v>697</v>
      </c>
      <c r="D72" s="22" t="s">
        <v>12</v>
      </c>
      <c r="E72" s="21" t="s">
        <v>698</v>
      </c>
      <c r="F72" s="23" t="s">
        <v>1088</v>
      </c>
      <c r="G72" s="26">
        <v>1</v>
      </c>
      <c r="H72" s="27">
        <v>665</v>
      </c>
      <c r="I72" s="26"/>
      <c r="J72" s="26">
        <v>665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3"/>
        <v>1</v>
      </c>
      <c r="O72" s="6">
        <f t="shared" si="3"/>
        <v>665</v>
      </c>
      <c r="P72" s="6">
        <f t="shared" si="3"/>
        <v>0</v>
      </c>
      <c r="Q72" s="6">
        <f t="shared" si="3"/>
        <v>665</v>
      </c>
      <c r="R72" s="6">
        <v>1</v>
      </c>
      <c r="S72" s="6">
        <v>665</v>
      </c>
    </row>
    <row r="73" spans="2:19" ht="39">
      <c r="B73" s="4">
        <v>44</v>
      </c>
      <c r="C73" s="20" t="s">
        <v>1089</v>
      </c>
      <c r="D73" s="22" t="s">
        <v>12</v>
      </c>
      <c r="E73" s="21" t="s">
        <v>691</v>
      </c>
      <c r="F73" s="23" t="s">
        <v>1090</v>
      </c>
      <c r="G73" s="26">
        <v>3</v>
      </c>
      <c r="H73" s="27">
        <v>7758.570000000001</v>
      </c>
      <c r="I73" s="26">
        <v>3879.29</v>
      </c>
      <c r="J73" s="26">
        <v>3879.28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3</v>
      </c>
      <c r="O73" s="6">
        <f t="shared" si="3"/>
        <v>7758.570000000001</v>
      </c>
      <c r="P73" s="6">
        <f t="shared" si="3"/>
        <v>3879.29</v>
      </c>
      <c r="Q73" s="6">
        <f t="shared" si="3"/>
        <v>3879.28</v>
      </c>
      <c r="R73" s="6">
        <v>3</v>
      </c>
      <c r="S73" s="6">
        <v>7758.57</v>
      </c>
    </row>
    <row r="74" spans="2:19" ht="26.25">
      <c r="B74" s="4">
        <v>45</v>
      </c>
      <c r="C74" s="20" t="s">
        <v>1091</v>
      </c>
      <c r="D74" s="22" t="s">
        <v>12</v>
      </c>
      <c r="E74" s="21" t="s">
        <v>691</v>
      </c>
      <c r="F74" s="23" t="s">
        <v>1092</v>
      </c>
      <c r="G74" s="26">
        <v>1</v>
      </c>
      <c r="H74" s="27">
        <v>2474.9100000000003</v>
      </c>
      <c r="I74" s="26">
        <v>1237.46</v>
      </c>
      <c r="J74" s="26">
        <v>1237.45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1</v>
      </c>
      <c r="O74" s="6">
        <f t="shared" si="3"/>
        <v>2474.9100000000003</v>
      </c>
      <c r="P74" s="6">
        <f t="shared" si="3"/>
        <v>1237.46</v>
      </c>
      <c r="Q74" s="6">
        <f t="shared" si="3"/>
        <v>1237.45</v>
      </c>
      <c r="R74" s="6">
        <v>1</v>
      </c>
      <c r="S74" s="6">
        <v>2474.9100000000003</v>
      </c>
    </row>
    <row r="75" spans="2:19" ht="39.75" thickBot="1">
      <c r="B75" s="4">
        <v>46</v>
      </c>
      <c r="C75" s="20" t="s">
        <v>700</v>
      </c>
      <c r="D75" s="22" t="s">
        <v>12</v>
      </c>
      <c r="E75" s="21" t="s">
        <v>691</v>
      </c>
      <c r="F75" s="23" t="s">
        <v>701</v>
      </c>
      <c r="G75" s="26">
        <v>4</v>
      </c>
      <c r="H75" s="27">
        <v>2199.92</v>
      </c>
      <c r="I75" s="26">
        <v>1099.96</v>
      </c>
      <c r="J75" s="26">
        <v>1099.96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3"/>
        <v>4</v>
      </c>
      <c r="O75" s="6">
        <f t="shared" si="3"/>
        <v>2199.92</v>
      </c>
      <c r="P75" s="6">
        <f t="shared" si="3"/>
        <v>1099.96</v>
      </c>
      <c r="Q75" s="6">
        <f t="shared" si="3"/>
        <v>1099.96</v>
      </c>
      <c r="R75" s="6">
        <v>4</v>
      </c>
      <c r="S75" s="6">
        <v>2199.92</v>
      </c>
    </row>
    <row r="76" spans="2:10" ht="13.5" thickBot="1">
      <c r="B76" s="9"/>
      <c r="C76" s="10" t="s">
        <v>1093</v>
      </c>
      <c r="D76" s="18" t="s">
        <v>6</v>
      </c>
      <c r="E76" s="19" t="s">
        <v>6</v>
      </c>
      <c r="F76" s="24" t="s">
        <v>6</v>
      </c>
      <c r="G76" s="27">
        <f>SUM(Худльово!N62:N75)</f>
        <v>18</v>
      </c>
      <c r="H76" s="26">
        <f>SUM(Худльово!O62:O75)</f>
        <v>34645.76</v>
      </c>
      <c r="I76" s="26">
        <f>SUM(Худльово!P62:P75)</f>
        <v>11180.289999999997</v>
      </c>
      <c r="J76" s="26">
        <f>SUM(Худльово!Q62:Q75)</f>
        <v>11845.27</v>
      </c>
    </row>
    <row r="77" spans="2:10" ht="15">
      <c r="B77" s="142" t="s">
        <v>90</v>
      </c>
      <c r="C77" s="142"/>
      <c r="D77" s="142"/>
      <c r="E77" s="142"/>
      <c r="F77" s="142"/>
      <c r="G77" s="142"/>
      <c r="H77" s="142"/>
      <c r="I77" s="142"/>
      <c r="J77" s="142"/>
    </row>
    <row r="78" spans="2:19" ht="26.25">
      <c r="B78" s="4">
        <v>47</v>
      </c>
      <c r="C78" s="20" t="s">
        <v>1094</v>
      </c>
      <c r="D78" s="22" t="s">
        <v>12</v>
      </c>
      <c r="E78" s="21" t="s">
        <v>1095</v>
      </c>
      <c r="F78" s="23" t="s">
        <v>1096</v>
      </c>
      <c r="G78" s="26">
        <v>1</v>
      </c>
      <c r="H78" s="27">
        <v>416.65000000000003</v>
      </c>
      <c r="I78" s="26">
        <v>208</v>
      </c>
      <c r="J78" s="26">
        <v>208.65</v>
      </c>
      <c r="K78" s="25">
        <v>1</v>
      </c>
      <c r="L78" s="8" t="e">
        <f>#REF!</f>
        <v>#REF!</v>
      </c>
      <c r="M78" s="6" t="e">
        <f>#REF!</f>
        <v>#REF!</v>
      </c>
      <c r="N78" s="5">
        <f aca="true" t="shared" si="4" ref="N78:Q109">G78</f>
        <v>1</v>
      </c>
      <c r="O78" s="6">
        <f t="shared" si="4"/>
        <v>416.65000000000003</v>
      </c>
      <c r="P78" s="6">
        <f t="shared" si="4"/>
        <v>208</v>
      </c>
      <c r="Q78" s="6">
        <f t="shared" si="4"/>
        <v>208.65</v>
      </c>
      <c r="R78" s="6">
        <v>1</v>
      </c>
      <c r="S78" s="6">
        <v>416.65000000000003</v>
      </c>
    </row>
    <row r="79" spans="2:19" ht="39">
      <c r="B79" s="4">
        <v>48</v>
      </c>
      <c r="C79" s="20" t="s">
        <v>703</v>
      </c>
      <c r="D79" s="22" t="s">
        <v>12</v>
      </c>
      <c r="E79" s="21" t="s">
        <v>704</v>
      </c>
      <c r="F79" s="23" t="s">
        <v>1097</v>
      </c>
      <c r="G79" s="26">
        <v>1</v>
      </c>
      <c r="H79" s="27">
        <v>880</v>
      </c>
      <c r="I79" s="26">
        <v>440</v>
      </c>
      <c r="J79" s="26">
        <v>440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4"/>
        <v>1</v>
      </c>
      <c r="O79" s="6">
        <f t="shared" si="4"/>
        <v>880</v>
      </c>
      <c r="P79" s="6">
        <f t="shared" si="4"/>
        <v>440</v>
      </c>
      <c r="Q79" s="6">
        <f t="shared" si="4"/>
        <v>440</v>
      </c>
      <c r="R79" s="6">
        <v>1</v>
      </c>
      <c r="S79" s="6">
        <v>880</v>
      </c>
    </row>
    <row r="80" spans="2:19" ht="39">
      <c r="B80" s="4">
        <v>49</v>
      </c>
      <c r="C80" s="20" t="s">
        <v>703</v>
      </c>
      <c r="D80" s="22" t="s">
        <v>12</v>
      </c>
      <c r="E80" s="21" t="s">
        <v>704</v>
      </c>
      <c r="F80" s="23" t="s">
        <v>1098</v>
      </c>
      <c r="G80" s="26">
        <v>1</v>
      </c>
      <c r="H80" s="27">
        <v>880</v>
      </c>
      <c r="I80" s="26">
        <v>440</v>
      </c>
      <c r="J80" s="26">
        <v>440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4"/>
        <v>1</v>
      </c>
      <c r="O80" s="6">
        <f t="shared" si="4"/>
        <v>880</v>
      </c>
      <c r="P80" s="6">
        <f t="shared" si="4"/>
        <v>440</v>
      </c>
      <c r="Q80" s="6">
        <f t="shared" si="4"/>
        <v>440</v>
      </c>
      <c r="R80" s="6">
        <v>1</v>
      </c>
      <c r="S80" s="6">
        <v>880</v>
      </c>
    </row>
    <row r="81" spans="2:19" ht="39">
      <c r="B81" s="4">
        <v>50</v>
      </c>
      <c r="C81" s="20" t="s">
        <v>703</v>
      </c>
      <c r="D81" s="22" t="s">
        <v>12</v>
      </c>
      <c r="E81" s="21" t="s">
        <v>704</v>
      </c>
      <c r="F81" s="23" t="s">
        <v>1099</v>
      </c>
      <c r="G81" s="26">
        <v>1</v>
      </c>
      <c r="H81" s="27">
        <v>880</v>
      </c>
      <c r="I81" s="26">
        <v>440</v>
      </c>
      <c r="J81" s="26">
        <v>440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4"/>
        <v>1</v>
      </c>
      <c r="O81" s="6">
        <f t="shared" si="4"/>
        <v>880</v>
      </c>
      <c r="P81" s="6">
        <f t="shared" si="4"/>
        <v>440</v>
      </c>
      <c r="Q81" s="6">
        <f t="shared" si="4"/>
        <v>440</v>
      </c>
      <c r="R81" s="6">
        <v>1</v>
      </c>
      <c r="S81" s="6">
        <v>880</v>
      </c>
    </row>
    <row r="82" spans="2:19" ht="39">
      <c r="B82" s="4">
        <v>51</v>
      </c>
      <c r="C82" s="20" t="s">
        <v>703</v>
      </c>
      <c r="D82" s="22" t="s">
        <v>12</v>
      </c>
      <c r="E82" s="21" t="s">
        <v>704</v>
      </c>
      <c r="F82" s="23" t="s">
        <v>1100</v>
      </c>
      <c r="G82" s="26">
        <v>1</v>
      </c>
      <c r="H82" s="27">
        <v>880</v>
      </c>
      <c r="I82" s="26">
        <v>440</v>
      </c>
      <c r="J82" s="26">
        <v>440</v>
      </c>
      <c r="K82" s="25">
        <v>1</v>
      </c>
      <c r="L82" s="8" t="e">
        <f>#REF!</f>
        <v>#REF!</v>
      </c>
      <c r="M82" s="6" t="e">
        <f>#REF!</f>
        <v>#REF!</v>
      </c>
      <c r="N82" s="5">
        <f t="shared" si="4"/>
        <v>1</v>
      </c>
      <c r="O82" s="6">
        <f t="shared" si="4"/>
        <v>880</v>
      </c>
      <c r="P82" s="6">
        <f t="shared" si="4"/>
        <v>440</v>
      </c>
      <c r="Q82" s="6">
        <f t="shared" si="4"/>
        <v>440</v>
      </c>
      <c r="R82" s="6">
        <v>1</v>
      </c>
      <c r="S82" s="6">
        <v>880</v>
      </c>
    </row>
    <row r="83" spans="2:19" ht="26.25">
      <c r="B83" s="4">
        <v>52</v>
      </c>
      <c r="C83" s="20" t="s">
        <v>708</v>
      </c>
      <c r="D83" s="22" t="s">
        <v>12</v>
      </c>
      <c r="E83" s="21" t="s">
        <v>704</v>
      </c>
      <c r="F83" s="23" t="s">
        <v>1101</v>
      </c>
      <c r="G83" s="26">
        <v>1</v>
      </c>
      <c r="H83" s="27">
        <v>770</v>
      </c>
      <c r="I83" s="26">
        <v>385</v>
      </c>
      <c r="J83" s="26">
        <v>385</v>
      </c>
      <c r="K83" s="25">
        <v>1</v>
      </c>
      <c r="L83" s="8" t="e">
        <f>#REF!</f>
        <v>#REF!</v>
      </c>
      <c r="M83" s="6" t="e">
        <f>#REF!</f>
        <v>#REF!</v>
      </c>
      <c r="N83" s="5">
        <f t="shared" si="4"/>
        <v>1</v>
      </c>
      <c r="O83" s="6">
        <f t="shared" si="4"/>
        <v>770</v>
      </c>
      <c r="P83" s="6">
        <f t="shared" si="4"/>
        <v>385</v>
      </c>
      <c r="Q83" s="6">
        <f t="shared" si="4"/>
        <v>385</v>
      </c>
      <c r="R83" s="6">
        <v>1</v>
      </c>
      <c r="S83" s="6">
        <v>770</v>
      </c>
    </row>
    <row r="84" spans="2:19" ht="26.25">
      <c r="B84" s="4">
        <v>53</v>
      </c>
      <c r="C84" s="20" t="s">
        <v>708</v>
      </c>
      <c r="D84" s="22" t="s">
        <v>12</v>
      </c>
      <c r="E84" s="21" t="s">
        <v>704</v>
      </c>
      <c r="F84" s="23" t="s">
        <v>1102</v>
      </c>
      <c r="G84" s="26">
        <v>1</v>
      </c>
      <c r="H84" s="27">
        <v>770</v>
      </c>
      <c r="I84" s="26">
        <v>385</v>
      </c>
      <c r="J84" s="26">
        <v>385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4"/>
        <v>1</v>
      </c>
      <c r="O84" s="6">
        <f t="shared" si="4"/>
        <v>770</v>
      </c>
      <c r="P84" s="6">
        <f t="shared" si="4"/>
        <v>385</v>
      </c>
      <c r="Q84" s="6">
        <f t="shared" si="4"/>
        <v>385</v>
      </c>
      <c r="R84" s="6">
        <v>1</v>
      </c>
      <c r="S84" s="6">
        <v>770</v>
      </c>
    </row>
    <row r="85" spans="2:19" ht="26.25">
      <c r="B85" s="4">
        <v>54</v>
      </c>
      <c r="C85" s="20" t="s">
        <v>708</v>
      </c>
      <c r="D85" s="22" t="s">
        <v>12</v>
      </c>
      <c r="E85" s="21" t="s">
        <v>704</v>
      </c>
      <c r="F85" s="23" t="s">
        <v>1103</v>
      </c>
      <c r="G85" s="26">
        <v>1</v>
      </c>
      <c r="H85" s="27">
        <v>770</v>
      </c>
      <c r="I85" s="26">
        <v>385</v>
      </c>
      <c r="J85" s="26">
        <v>385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4"/>
        <v>1</v>
      </c>
      <c r="O85" s="6">
        <f t="shared" si="4"/>
        <v>770</v>
      </c>
      <c r="P85" s="6">
        <f t="shared" si="4"/>
        <v>385</v>
      </c>
      <c r="Q85" s="6">
        <f t="shared" si="4"/>
        <v>385</v>
      </c>
      <c r="R85" s="6">
        <v>1</v>
      </c>
      <c r="S85" s="6">
        <v>770</v>
      </c>
    </row>
    <row r="86" spans="2:19" ht="26.25">
      <c r="B86" s="4">
        <v>55</v>
      </c>
      <c r="C86" s="20" t="s">
        <v>708</v>
      </c>
      <c r="D86" s="22" t="s">
        <v>12</v>
      </c>
      <c r="E86" s="21" t="s">
        <v>704</v>
      </c>
      <c r="F86" s="23" t="s">
        <v>1104</v>
      </c>
      <c r="G86" s="26">
        <v>1</v>
      </c>
      <c r="H86" s="27">
        <v>770</v>
      </c>
      <c r="I86" s="26">
        <v>385</v>
      </c>
      <c r="J86" s="26">
        <v>385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4"/>
        <v>1</v>
      </c>
      <c r="O86" s="6">
        <f t="shared" si="4"/>
        <v>770</v>
      </c>
      <c r="P86" s="6">
        <f t="shared" si="4"/>
        <v>385</v>
      </c>
      <c r="Q86" s="6">
        <f t="shared" si="4"/>
        <v>385</v>
      </c>
      <c r="R86" s="6">
        <v>1</v>
      </c>
      <c r="S86" s="6">
        <v>770</v>
      </c>
    </row>
    <row r="87" spans="2:19" ht="39">
      <c r="B87" s="4">
        <v>56</v>
      </c>
      <c r="C87" s="20" t="s">
        <v>853</v>
      </c>
      <c r="D87" s="22" t="s">
        <v>12</v>
      </c>
      <c r="E87" s="21" t="s">
        <v>106</v>
      </c>
      <c r="F87" s="23" t="s">
        <v>1105</v>
      </c>
      <c r="G87" s="26">
        <v>1</v>
      </c>
      <c r="H87" s="27">
        <v>1700</v>
      </c>
      <c r="I87" s="26">
        <v>850</v>
      </c>
      <c r="J87" s="26">
        <v>850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4"/>
        <v>1</v>
      </c>
      <c r="O87" s="6">
        <f t="shared" si="4"/>
        <v>1700</v>
      </c>
      <c r="P87" s="6">
        <f t="shared" si="4"/>
        <v>850</v>
      </c>
      <c r="Q87" s="6">
        <f t="shared" si="4"/>
        <v>850</v>
      </c>
      <c r="R87" s="6">
        <v>1</v>
      </c>
      <c r="S87" s="6">
        <v>1700</v>
      </c>
    </row>
    <row r="88" spans="2:19" ht="26.25">
      <c r="B88" s="4">
        <v>57</v>
      </c>
      <c r="C88" s="20" t="s">
        <v>715</v>
      </c>
      <c r="D88" s="22" t="s">
        <v>12</v>
      </c>
      <c r="E88" s="21" t="s">
        <v>716</v>
      </c>
      <c r="F88" s="23" t="s">
        <v>1106</v>
      </c>
      <c r="G88" s="26">
        <v>1</v>
      </c>
      <c r="H88" s="27">
        <v>690</v>
      </c>
      <c r="I88" s="26">
        <v>345</v>
      </c>
      <c r="J88" s="26">
        <v>345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4"/>
        <v>1</v>
      </c>
      <c r="O88" s="6">
        <f t="shared" si="4"/>
        <v>690</v>
      </c>
      <c r="P88" s="6">
        <f t="shared" si="4"/>
        <v>345</v>
      </c>
      <c r="Q88" s="6">
        <f t="shared" si="4"/>
        <v>345</v>
      </c>
      <c r="R88" s="6">
        <v>1</v>
      </c>
      <c r="S88" s="6">
        <v>690</v>
      </c>
    </row>
    <row r="89" spans="2:19" ht="26.25">
      <c r="B89" s="4">
        <v>58</v>
      </c>
      <c r="C89" s="20" t="s">
        <v>715</v>
      </c>
      <c r="D89" s="22" t="s">
        <v>12</v>
      </c>
      <c r="E89" s="21" t="s">
        <v>716</v>
      </c>
      <c r="F89" s="23" t="s">
        <v>1107</v>
      </c>
      <c r="G89" s="26">
        <v>1</v>
      </c>
      <c r="H89" s="27">
        <v>690</v>
      </c>
      <c r="I89" s="26">
        <v>345</v>
      </c>
      <c r="J89" s="26">
        <v>345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4"/>
        <v>1</v>
      </c>
      <c r="O89" s="6">
        <f t="shared" si="4"/>
        <v>690</v>
      </c>
      <c r="P89" s="6">
        <f t="shared" si="4"/>
        <v>345</v>
      </c>
      <c r="Q89" s="6">
        <f t="shared" si="4"/>
        <v>345</v>
      </c>
      <c r="R89" s="6">
        <v>1</v>
      </c>
      <c r="S89" s="6">
        <v>690</v>
      </c>
    </row>
    <row r="90" spans="2:19" ht="26.25">
      <c r="B90" s="4">
        <v>59</v>
      </c>
      <c r="C90" s="20" t="s">
        <v>718</v>
      </c>
      <c r="D90" s="22" t="s">
        <v>12</v>
      </c>
      <c r="E90" s="21" t="s">
        <v>716</v>
      </c>
      <c r="F90" s="23" t="s">
        <v>1108</v>
      </c>
      <c r="G90" s="26">
        <v>1</v>
      </c>
      <c r="H90" s="27">
        <v>679</v>
      </c>
      <c r="I90" s="26">
        <v>340</v>
      </c>
      <c r="J90" s="26">
        <v>339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4"/>
        <v>1</v>
      </c>
      <c r="O90" s="6">
        <f t="shared" si="4"/>
        <v>679</v>
      </c>
      <c r="P90" s="6">
        <f t="shared" si="4"/>
        <v>340</v>
      </c>
      <c r="Q90" s="6">
        <f t="shared" si="4"/>
        <v>339</v>
      </c>
      <c r="R90" s="6">
        <v>1</v>
      </c>
      <c r="S90" s="6">
        <v>679</v>
      </c>
    </row>
    <row r="91" spans="2:19" ht="26.25">
      <c r="B91" s="4">
        <v>60</v>
      </c>
      <c r="C91" s="20" t="s">
        <v>718</v>
      </c>
      <c r="D91" s="22" t="s">
        <v>12</v>
      </c>
      <c r="E91" s="21" t="s">
        <v>716</v>
      </c>
      <c r="F91" s="23" t="s">
        <v>1109</v>
      </c>
      <c r="G91" s="26">
        <v>1</v>
      </c>
      <c r="H91" s="27">
        <v>679</v>
      </c>
      <c r="I91" s="26">
        <v>340</v>
      </c>
      <c r="J91" s="26">
        <v>339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679</v>
      </c>
      <c r="P91" s="6">
        <f t="shared" si="4"/>
        <v>340</v>
      </c>
      <c r="Q91" s="6">
        <f t="shared" si="4"/>
        <v>339</v>
      </c>
      <c r="R91" s="6">
        <v>1</v>
      </c>
      <c r="S91" s="6">
        <v>679</v>
      </c>
    </row>
    <row r="92" spans="2:19" ht="26.25">
      <c r="B92" s="4">
        <v>61</v>
      </c>
      <c r="C92" s="20" t="s">
        <v>895</v>
      </c>
      <c r="D92" s="22" t="s">
        <v>12</v>
      </c>
      <c r="E92" s="21" t="s">
        <v>896</v>
      </c>
      <c r="F92" s="23" t="s">
        <v>1110</v>
      </c>
      <c r="G92" s="26">
        <v>1</v>
      </c>
      <c r="H92" s="27">
        <v>394</v>
      </c>
      <c r="I92" s="26">
        <v>197</v>
      </c>
      <c r="J92" s="26">
        <v>197</v>
      </c>
      <c r="K92" s="25">
        <v>1</v>
      </c>
      <c r="L92" s="8" t="e">
        <f>#REF!</f>
        <v>#REF!</v>
      </c>
      <c r="M92" s="6" t="e">
        <f>#REF!</f>
        <v>#REF!</v>
      </c>
      <c r="N92" s="5">
        <f t="shared" si="4"/>
        <v>1</v>
      </c>
      <c r="O92" s="6">
        <f t="shared" si="4"/>
        <v>394</v>
      </c>
      <c r="P92" s="6">
        <f t="shared" si="4"/>
        <v>197</v>
      </c>
      <c r="Q92" s="6">
        <f t="shared" si="4"/>
        <v>197</v>
      </c>
      <c r="R92" s="6">
        <v>1</v>
      </c>
      <c r="S92" s="6">
        <v>394</v>
      </c>
    </row>
    <row r="93" spans="2:19" ht="26.25">
      <c r="B93" s="4">
        <v>62</v>
      </c>
      <c r="C93" s="20" t="s">
        <v>1111</v>
      </c>
      <c r="D93" s="22" t="s">
        <v>12</v>
      </c>
      <c r="E93" s="21" t="s">
        <v>442</v>
      </c>
      <c r="F93" s="23" t="s">
        <v>1112</v>
      </c>
      <c r="G93" s="26">
        <v>1</v>
      </c>
      <c r="H93" s="27">
        <v>1584</v>
      </c>
      <c r="I93" s="26">
        <v>792</v>
      </c>
      <c r="J93" s="26">
        <v>792</v>
      </c>
      <c r="K93" s="25">
        <v>1</v>
      </c>
      <c r="L93" s="8" t="e">
        <f>#REF!</f>
        <v>#REF!</v>
      </c>
      <c r="M93" s="6" t="e">
        <f>#REF!</f>
        <v>#REF!</v>
      </c>
      <c r="N93" s="5">
        <f t="shared" si="4"/>
        <v>1</v>
      </c>
      <c r="O93" s="6">
        <f t="shared" si="4"/>
        <v>1584</v>
      </c>
      <c r="P93" s="6">
        <f t="shared" si="4"/>
        <v>792</v>
      </c>
      <c r="Q93" s="6">
        <f t="shared" si="4"/>
        <v>792</v>
      </c>
      <c r="R93" s="6">
        <v>1</v>
      </c>
      <c r="S93" s="6">
        <v>1584</v>
      </c>
    </row>
    <row r="94" spans="2:19" ht="26.25">
      <c r="B94" s="4">
        <v>63</v>
      </c>
      <c r="C94" s="20" t="s">
        <v>720</v>
      </c>
      <c r="D94" s="22" t="s">
        <v>12</v>
      </c>
      <c r="E94" s="21" t="s">
        <v>442</v>
      </c>
      <c r="F94" s="23" t="s">
        <v>1113</v>
      </c>
      <c r="G94" s="26">
        <v>1</v>
      </c>
      <c r="H94" s="27">
        <v>384</v>
      </c>
      <c r="I94" s="26">
        <v>192</v>
      </c>
      <c r="J94" s="26">
        <v>192</v>
      </c>
      <c r="K94" s="25">
        <v>1</v>
      </c>
      <c r="L94" s="8" t="e">
        <f>#REF!</f>
        <v>#REF!</v>
      </c>
      <c r="M94" s="6" t="e">
        <f>#REF!</f>
        <v>#REF!</v>
      </c>
      <c r="N94" s="5">
        <f t="shared" si="4"/>
        <v>1</v>
      </c>
      <c r="O94" s="6">
        <f t="shared" si="4"/>
        <v>384</v>
      </c>
      <c r="P94" s="6">
        <f t="shared" si="4"/>
        <v>192</v>
      </c>
      <c r="Q94" s="6">
        <f t="shared" si="4"/>
        <v>192</v>
      </c>
      <c r="R94" s="6">
        <v>1</v>
      </c>
      <c r="S94" s="6">
        <v>384</v>
      </c>
    </row>
    <row r="95" spans="2:19" ht="26.25">
      <c r="B95" s="4">
        <v>64</v>
      </c>
      <c r="C95" s="20" t="s">
        <v>1114</v>
      </c>
      <c r="D95" s="22" t="s">
        <v>12</v>
      </c>
      <c r="E95" s="21" t="s">
        <v>1115</v>
      </c>
      <c r="F95" s="23" t="s">
        <v>1116</v>
      </c>
      <c r="G95" s="26">
        <v>1</v>
      </c>
      <c r="H95" s="27">
        <v>1460</v>
      </c>
      <c r="I95" s="26">
        <v>730</v>
      </c>
      <c r="J95" s="26">
        <v>730</v>
      </c>
      <c r="K95" s="25">
        <v>1</v>
      </c>
      <c r="L95" s="8" t="e">
        <f>#REF!</f>
        <v>#REF!</v>
      </c>
      <c r="M95" s="6" t="e">
        <f>#REF!</f>
        <v>#REF!</v>
      </c>
      <c r="N95" s="5">
        <f t="shared" si="4"/>
        <v>1</v>
      </c>
      <c r="O95" s="6">
        <f t="shared" si="4"/>
        <v>1460</v>
      </c>
      <c r="P95" s="6">
        <f t="shared" si="4"/>
        <v>730</v>
      </c>
      <c r="Q95" s="6">
        <f t="shared" si="4"/>
        <v>730</v>
      </c>
      <c r="R95" s="6">
        <v>1</v>
      </c>
      <c r="S95" s="6">
        <v>1460</v>
      </c>
    </row>
    <row r="96" spans="2:19" ht="26.25">
      <c r="B96" s="4">
        <v>65</v>
      </c>
      <c r="C96" s="20" t="s">
        <v>1114</v>
      </c>
      <c r="D96" s="22" t="s">
        <v>12</v>
      </c>
      <c r="E96" s="21" t="s">
        <v>1115</v>
      </c>
      <c r="F96" s="23" t="s">
        <v>1117</v>
      </c>
      <c r="G96" s="26">
        <v>1</v>
      </c>
      <c r="H96" s="27">
        <v>1460</v>
      </c>
      <c r="I96" s="26">
        <v>730</v>
      </c>
      <c r="J96" s="26">
        <v>730</v>
      </c>
      <c r="K96" s="25">
        <v>1</v>
      </c>
      <c r="L96" s="8" t="e">
        <f>#REF!</f>
        <v>#REF!</v>
      </c>
      <c r="M96" s="6" t="e">
        <f>#REF!</f>
        <v>#REF!</v>
      </c>
      <c r="N96" s="5">
        <f t="shared" si="4"/>
        <v>1</v>
      </c>
      <c r="O96" s="6">
        <f t="shared" si="4"/>
        <v>1460</v>
      </c>
      <c r="P96" s="6">
        <f t="shared" si="4"/>
        <v>730</v>
      </c>
      <c r="Q96" s="6">
        <f t="shared" si="4"/>
        <v>730</v>
      </c>
      <c r="R96" s="6">
        <v>1</v>
      </c>
      <c r="S96" s="6">
        <v>1460</v>
      </c>
    </row>
    <row r="97" spans="2:19" ht="26.25">
      <c r="B97" s="4">
        <v>66</v>
      </c>
      <c r="C97" s="20" t="s">
        <v>1114</v>
      </c>
      <c r="D97" s="22" t="s">
        <v>12</v>
      </c>
      <c r="E97" s="21" t="s">
        <v>1115</v>
      </c>
      <c r="F97" s="23" t="s">
        <v>1118</v>
      </c>
      <c r="G97" s="26">
        <v>1</v>
      </c>
      <c r="H97" s="27">
        <v>1460</v>
      </c>
      <c r="I97" s="26">
        <v>730</v>
      </c>
      <c r="J97" s="26">
        <v>730</v>
      </c>
      <c r="K97" s="25">
        <v>1</v>
      </c>
      <c r="L97" s="8" t="e">
        <f>#REF!</f>
        <v>#REF!</v>
      </c>
      <c r="M97" s="6" t="e">
        <f>#REF!</f>
        <v>#REF!</v>
      </c>
      <c r="N97" s="5">
        <f t="shared" si="4"/>
        <v>1</v>
      </c>
      <c r="O97" s="6">
        <f t="shared" si="4"/>
        <v>1460</v>
      </c>
      <c r="P97" s="6">
        <f t="shared" si="4"/>
        <v>730</v>
      </c>
      <c r="Q97" s="6">
        <f t="shared" si="4"/>
        <v>730</v>
      </c>
      <c r="R97" s="6">
        <v>1</v>
      </c>
      <c r="S97" s="6">
        <v>1460</v>
      </c>
    </row>
    <row r="98" spans="2:19" ht="26.25">
      <c r="B98" s="4">
        <v>67</v>
      </c>
      <c r="C98" s="20" t="s">
        <v>1114</v>
      </c>
      <c r="D98" s="22" t="s">
        <v>12</v>
      </c>
      <c r="E98" s="21" t="s">
        <v>1115</v>
      </c>
      <c r="F98" s="23" t="s">
        <v>1119</v>
      </c>
      <c r="G98" s="26">
        <v>1</v>
      </c>
      <c r="H98" s="27">
        <v>1460</v>
      </c>
      <c r="I98" s="26">
        <v>730</v>
      </c>
      <c r="J98" s="26">
        <v>730</v>
      </c>
      <c r="K98" s="25">
        <v>1</v>
      </c>
      <c r="L98" s="8" t="e">
        <f>#REF!</f>
        <v>#REF!</v>
      </c>
      <c r="M98" s="6" t="e">
        <f>#REF!</f>
        <v>#REF!</v>
      </c>
      <c r="N98" s="5">
        <f t="shared" si="4"/>
        <v>1</v>
      </c>
      <c r="O98" s="6">
        <f t="shared" si="4"/>
        <v>1460</v>
      </c>
      <c r="P98" s="6">
        <f t="shared" si="4"/>
        <v>730</v>
      </c>
      <c r="Q98" s="6">
        <f t="shared" si="4"/>
        <v>730</v>
      </c>
      <c r="R98" s="6">
        <v>1</v>
      </c>
      <c r="S98" s="6">
        <v>1460</v>
      </c>
    </row>
    <row r="99" spans="2:19" ht="26.25">
      <c r="B99" s="4">
        <v>68</v>
      </c>
      <c r="C99" s="20" t="s">
        <v>1114</v>
      </c>
      <c r="D99" s="22" t="s">
        <v>12</v>
      </c>
      <c r="E99" s="21" t="s">
        <v>1115</v>
      </c>
      <c r="F99" s="23" t="s">
        <v>1120</v>
      </c>
      <c r="G99" s="26">
        <v>1</v>
      </c>
      <c r="H99" s="27">
        <v>1460</v>
      </c>
      <c r="I99" s="26">
        <v>730</v>
      </c>
      <c r="J99" s="26">
        <v>730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4"/>
        <v>1</v>
      </c>
      <c r="O99" s="6">
        <f t="shared" si="4"/>
        <v>1460</v>
      </c>
      <c r="P99" s="6">
        <f t="shared" si="4"/>
        <v>730</v>
      </c>
      <c r="Q99" s="6">
        <f t="shared" si="4"/>
        <v>730</v>
      </c>
      <c r="R99" s="6">
        <v>1</v>
      </c>
      <c r="S99" s="6">
        <v>1460</v>
      </c>
    </row>
    <row r="100" spans="2:19" ht="26.25">
      <c r="B100" s="4">
        <v>69</v>
      </c>
      <c r="C100" s="20" t="s">
        <v>1114</v>
      </c>
      <c r="D100" s="22" t="s">
        <v>12</v>
      </c>
      <c r="E100" s="21" t="s">
        <v>1115</v>
      </c>
      <c r="F100" s="23" t="s">
        <v>1121</v>
      </c>
      <c r="G100" s="26">
        <v>1</v>
      </c>
      <c r="H100" s="27">
        <v>1460</v>
      </c>
      <c r="I100" s="26">
        <v>730</v>
      </c>
      <c r="J100" s="26">
        <v>730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4"/>
        <v>1</v>
      </c>
      <c r="O100" s="6">
        <f t="shared" si="4"/>
        <v>1460</v>
      </c>
      <c r="P100" s="6">
        <f t="shared" si="4"/>
        <v>730</v>
      </c>
      <c r="Q100" s="6">
        <f t="shared" si="4"/>
        <v>730</v>
      </c>
      <c r="R100" s="6">
        <v>1</v>
      </c>
      <c r="S100" s="6">
        <v>1460</v>
      </c>
    </row>
    <row r="101" spans="2:19" ht="26.25">
      <c r="B101" s="4">
        <v>70</v>
      </c>
      <c r="C101" s="20" t="s">
        <v>1114</v>
      </c>
      <c r="D101" s="22" t="s">
        <v>12</v>
      </c>
      <c r="E101" s="21" t="s">
        <v>1115</v>
      </c>
      <c r="F101" s="23" t="s">
        <v>1122</v>
      </c>
      <c r="G101" s="26">
        <v>1</v>
      </c>
      <c r="H101" s="27">
        <v>1460</v>
      </c>
      <c r="I101" s="26">
        <v>730</v>
      </c>
      <c r="J101" s="26">
        <v>730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4"/>
        <v>1</v>
      </c>
      <c r="O101" s="6">
        <f t="shared" si="4"/>
        <v>1460</v>
      </c>
      <c r="P101" s="6">
        <f t="shared" si="4"/>
        <v>730</v>
      </c>
      <c r="Q101" s="6">
        <f t="shared" si="4"/>
        <v>730</v>
      </c>
      <c r="R101" s="6">
        <v>1</v>
      </c>
      <c r="S101" s="6">
        <v>1460</v>
      </c>
    </row>
    <row r="102" spans="2:19" ht="26.25">
      <c r="B102" s="4">
        <v>71</v>
      </c>
      <c r="C102" s="20" t="s">
        <v>1114</v>
      </c>
      <c r="D102" s="22" t="s">
        <v>12</v>
      </c>
      <c r="E102" s="21" t="s">
        <v>1115</v>
      </c>
      <c r="F102" s="23" t="s">
        <v>1123</v>
      </c>
      <c r="G102" s="26">
        <v>1</v>
      </c>
      <c r="H102" s="27">
        <v>1460</v>
      </c>
      <c r="I102" s="26">
        <v>730</v>
      </c>
      <c r="J102" s="26">
        <v>730</v>
      </c>
      <c r="K102" s="25">
        <v>1</v>
      </c>
      <c r="L102" s="8" t="e">
        <f>#REF!</f>
        <v>#REF!</v>
      </c>
      <c r="M102" s="6" t="e">
        <f>#REF!</f>
        <v>#REF!</v>
      </c>
      <c r="N102" s="5">
        <f t="shared" si="4"/>
        <v>1</v>
      </c>
      <c r="O102" s="6">
        <f t="shared" si="4"/>
        <v>1460</v>
      </c>
      <c r="P102" s="6">
        <f t="shared" si="4"/>
        <v>730</v>
      </c>
      <c r="Q102" s="6">
        <f t="shared" si="4"/>
        <v>730</v>
      </c>
      <c r="R102" s="6">
        <v>1</v>
      </c>
      <c r="S102" s="6">
        <v>1460</v>
      </c>
    </row>
    <row r="103" spans="2:19" ht="26.25">
      <c r="B103" s="4">
        <v>72</v>
      </c>
      <c r="C103" s="20" t="s">
        <v>723</v>
      </c>
      <c r="D103" s="22" t="s">
        <v>12</v>
      </c>
      <c r="E103" s="21" t="s">
        <v>25</v>
      </c>
      <c r="F103" s="23" t="s">
        <v>1124</v>
      </c>
      <c r="G103" s="26">
        <v>1</v>
      </c>
      <c r="H103" s="27">
        <v>150</v>
      </c>
      <c r="I103" s="26">
        <v>75</v>
      </c>
      <c r="J103" s="26">
        <v>75</v>
      </c>
      <c r="K103" s="25">
        <v>1</v>
      </c>
      <c r="L103" s="8" t="e">
        <f>#REF!</f>
        <v>#REF!</v>
      </c>
      <c r="M103" s="6" t="e">
        <f>#REF!</f>
        <v>#REF!</v>
      </c>
      <c r="N103" s="5">
        <f t="shared" si="4"/>
        <v>1</v>
      </c>
      <c r="O103" s="6">
        <f t="shared" si="4"/>
        <v>150</v>
      </c>
      <c r="P103" s="6">
        <f t="shared" si="4"/>
        <v>75</v>
      </c>
      <c r="Q103" s="6">
        <f t="shared" si="4"/>
        <v>75</v>
      </c>
      <c r="R103" s="6">
        <v>1</v>
      </c>
      <c r="S103" s="6">
        <v>150</v>
      </c>
    </row>
    <row r="104" spans="2:19" ht="26.25">
      <c r="B104" s="4">
        <v>73</v>
      </c>
      <c r="C104" s="20" t="s">
        <v>725</v>
      </c>
      <c r="D104" s="22" t="s">
        <v>12</v>
      </c>
      <c r="E104" s="21" t="s">
        <v>25</v>
      </c>
      <c r="F104" s="23" t="s">
        <v>1125</v>
      </c>
      <c r="G104" s="26">
        <v>1</v>
      </c>
      <c r="H104" s="27">
        <v>150</v>
      </c>
      <c r="I104" s="26">
        <v>75</v>
      </c>
      <c r="J104" s="26">
        <v>75</v>
      </c>
      <c r="K104" s="25">
        <v>1</v>
      </c>
      <c r="L104" s="8" t="e">
        <f>#REF!</f>
        <v>#REF!</v>
      </c>
      <c r="M104" s="6" t="e">
        <f>#REF!</f>
        <v>#REF!</v>
      </c>
      <c r="N104" s="5">
        <f t="shared" si="4"/>
        <v>1</v>
      </c>
      <c r="O104" s="6">
        <f t="shared" si="4"/>
        <v>150</v>
      </c>
      <c r="P104" s="6">
        <f t="shared" si="4"/>
        <v>75</v>
      </c>
      <c r="Q104" s="6">
        <f t="shared" si="4"/>
        <v>75</v>
      </c>
      <c r="R104" s="6">
        <v>1</v>
      </c>
      <c r="S104" s="6">
        <v>150</v>
      </c>
    </row>
    <row r="105" spans="2:19" ht="26.25">
      <c r="B105" s="4">
        <v>74</v>
      </c>
      <c r="C105" s="20" t="s">
        <v>730</v>
      </c>
      <c r="D105" s="22" t="s">
        <v>12</v>
      </c>
      <c r="E105" s="21" t="s">
        <v>25</v>
      </c>
      <c r="F105" s="23" t="s">
        <v>1126</v>
      </c>
      <c r="G105" s="26">
        <v>1</v>
      </c>
      <c r="H105" s="27">
        <v>3830</v>
      </c>
      <c r="I105" s="26">
        <v>1915</v>
      </c>
      <c r="J105" s="26">
        <v>1915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4"/>
        <v>1</v>
      </c>
      <c r="O105" s="6">
        <f t="shared" si="4"/>
        <v>3830</v>
      </c>
      <c r="P105" s="6">
        <f t="shared" si="4"/>
        <v>1915</v>
      </c>
      <c r="Q105" s="6">
        <f t="shared" si="4"/>
        <v>1915</v>
      </c>
      <c r="R105" s="6">
        <v>1</v>
      </c>
      <c r="S105" s="6">
        <v>3830</v>
      </c>
    </row>
    <row r="106" spans="2:19" ht="26.25">
      <c r="B106" s="4">
        <v>75</v>
      </c>
      <c r="C106" s="20" t="s">
        <v>109</v>
      </c>
      <c r="D106" s="22" t="s">
        <v>12</v>
      </c>
      <c r="E106" s="21" t="s">
        <v>25</v>
      </c>
      <c r="F106" s="23" t="s">
        <v>1127</v>
      </c>
      <c r="G106" s="26">
        <v>1</v>
      </c>
      <c r="H106" s="27">
        <v>1540</v>
      </c>
      <c r="I106" s="26">
        <v>770</v>
      </c>
      <c r="J106" s="26">
        <v>770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4"/>
        <v>1</v>
      </c>
      <c r="O106" s="6">
        <f t="shared" si="4"/>
        <v>1540</v>
      </c>
      <c r="P106" s="6">
        <f t="shared" si="4"/>
        <v>770</v>
      </c>
      <c r="Q106" s="6">
        <f t="shared" si="4"/>
        <v>770</v>
      </c>
      <c r="R106" s="6">
        <v>1</v>
      </c>
      <c r="S106" s="6">
        <v>1540</v>
      </c>
    </row>
    <row r="107" spans="2:19" ht="26.25">
      <c r="B107" s="4">
        <v>76</v>
      </c>
      <c r="C107" s="20" t="s">
        <v>732</v>
      </c>
      <c r="D107" s="22" t="s">
        <v>12</v>
      </c>
      <c r="E107" s="21" t="s">
        <v>25</v>
      </c>
      <c r="F107" s="23" t="s">
        <v>1128</v>
      </c>
      <c r="G107" s="26">
        <v>1</v>
      </c>
      <c r="H107" s="27">
        <v>1630</v>
      </c>
      <c r="I107" s="26">
        <v>815</v>
      </c>
      <c r="J107" s="26">
        <v>815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4"/>
        <v>1</v>
      </c>
      <c r="O107" s="6">
        <f t="shared" si="4"/>
        <v>1630</v>
      </c>
      <c r="P107" s="6">
        <f t="shared" si="4"/>
        <v>815</v>
      </c>
      <c r="Q107" s="6">
        <f t="shared" si="4"/>
        <v>815</v>
      </c>
      <c r="R107" s="6">
        <v>1</v>
      </c>
      <c r="S107" s="6">
        <v>1630</v>
      </c>
    </row>
    <row r="108" spans="2:19" ht="26.25">
      <c r="B108" s="4">
        <v>77</v>
      </c>
      <c r="C108" s="20" t="s">
        <v>111</v>
      </c>
      <c r="D108" s="22" t="s">
        <v>12</v>
      </c>
      <c r="E108" s="21" t="s">
        <v>25</v>
      </c>
      <c r="F108" s="23" t="s">
        <v>1129</v>
      </c>
      <c r="G108" s="26">
        <v>1</v>
      </c>
      <c r="H108" s="27">
        <v>3498</v>
      </c>
      <c r="I108" s="26">
        <v>1749</v>
      </c>
      <c r="J108" s="26">
        <v>1749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4"/>
        <v>1</v>
      </c>
      <c r="O108" s="6">
        <f t="shared" si="4"/>
        <v>3498</v>
      </c>
      <c r="P108" s="6">
        <f t="shared" si="4"/>
        <v>1749</v>
      </c>
      <c r="Q108" s="6">
        <f t="shared" si="4"/>
        <v>1749</v>
      </c>
      <c r="R108" s="6">
        <v>1</v>
      </c>
      <c r="S108" s="6">
        <v>3498</v>
      </c>
    </row>
    <row r="109" spans="2:19" ht="26.25">
      <c r="B109" s="4">
        <v>78</v>
      </c>
      <c r="C109" s="20" t="s">
        <v>1130</v>
      </c>
      <c r="D109" s="22" t="s">
        <v>12</v>
      </c>
      <c r="E109" s="21" t="s">
        <v>28</v>
      </c>
      <c r="F109" s="23" t="s">
        <v>1131</v>
      </c>
      <c r="G109" s="26">
        <v>2</v>
      </c>
      <c r="H109" s="27">
        <v>62</v>
      </c>
      <c r="I109" s="26">
        <v>32</v>
      </c>
      <c r="J109" s="26">
        <v>30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4"/>
        <v>2</v>
      </c>
      <c r="O109" s="6">
        <f t="shared" si="4"/>
        <v>62</v>
      </c>
      <c r="P109" s="6">
        <f t="shared" si="4"/>
        <v>32</v>
      </c>
      <c r="Q109" s="6">
        <f t="shared" si="4"/>
        <v>30</v>
      </c>
      <c r="R109" s="6">
        <v>2</v>
      </c>
      <c r="S109" s="6">
        <v>62</v>
      </c>
    </row>
    <row r="110" spans="2:19" ht="26.25">
      <c r="B110" s="4">
        <v>79</v>
      </c>
      <c r="C110" s="20" t="s">
        <v>1132</v>
      </c>
      <c r="D110" s="22" t="s">
        <v>12</v>
      </c>
      <c r="E110" s="21" t="s">
        <v>28</v>
      </c>
      <c r="F110" s="23" t="s">
        <v>1133</v>
      </c>
      <c r="G110" s="26">
        <v>1</v>
      </c>
      <c r="H110" s="27">
        <v>5</v>
      </c>
      <c r="I110" s="26">
        <v>3</v>
      </c>
      <c r="J110" s="26">
        <v>2</v>
      </c>
      <c r="K110" s="25">
        <v>1</v>
      </c>
      <c r="L110" s="8" t="e">
        <f>#REF!</f>
        <v>#REF!</v>
      </c>
      <c r="M110" s="6" t="e">
        <f>#REF!</f>
        <v>#REF!</v>
      </c>
      <c r="N110" s="5">
        <f aca="true" t="shared" si="5" ref="N110:Q141">G110</f>
        <v>1</v>
      </c>
      <c r="O110" s="6">
        <f t="shared" si="5"/>
        <v>5</v>
      </c>
      <c r="P110" s="6">
        <f t="shared" si="5"/>
        <v>3</v>
      </c>
      <c r="Q110" s="6">
        <f t="shared" si="5"/>
        <v>2</v>
      </c>
      <c r="R110" s="6">
        <v>1</v>
      </c>
      <c r="S110" s="6">
        <v>5</v>
      </c>
    </row>
    <row r="111" spans="2:19" ht="26.25">
      <c r="B111" s="4">
        <v>80</v>
      </c>
      <c r="C111" s="20" t="s">
        <v>1134</v>
      </c>
      <c r="D111" s="22" t="s">
        <v>12</v>
      </c>
      <c r="E111" s="21" t="s">
        <v>28</v>
      </c>
      <c r="F111" s="23" t="s">
        <v>1135</v>
      </c>
      <c r="G111" s="26">
        <v>2</v>
      </c>
      <c r="H111" s="27">
        <v>18</v>
      </c>
      <c r="I111" s="26">
        <v>10</v>
      </c>
      <c r="J111" s="26">
        <v>8</v>
      </c>
      <c r="K111" s="25">
        <v>1</v>
      </c>
      <c r="L111" s="8" t="e">
        <f>#REF!</f>
        <v>#REF!</v>
      </c>
      <c r="M111" s="6" t="e">
        <f>#REF!</f>
        <v>#REF!</v>
      </c>
      <c r="N111" s="5">
        <f t="shared" si="5"/>
        <v>2</v>
      </c>
      <c r="O111" s="6">
        <f t="shared" si="5"/>
        <v>18</v>
      </c>
      <c r="P111" s="6">
        <f t="shared" si="5"/>
        <v>10</v>
      </c>
      <c r="Q111" s="6">
        <f t="shared" si="5"/>
        <v>8</v>
      </c>
      <c r="R111" s="6">
        <v>2</v>
      </c>
      <c r="S111" s="6">
        <v>18</v>
      </c>
    </row>
    <row r="112" spans="2:19" ht="26.25">
      <c r="B112" s="4">
        <v>81</v>
      </c>
      <c r="C112" s="20" t="s">
        <v>1136</v>
      </c>
      <c r="D112" s="22" t="s">
        <v>12</v>
      </c>
      <c r="E112" s="21" t="s">
        <v>28</v>
      </c>
      <c r="F112" s="23" t="s">
        <v>1137</v>
      </c>
      <c r="G112" s="26">
        <v>1</v>
      </c>
      <c r="H112" s="27">
        <v>7</v>
      </c>
      <c r="I112" s="26">
        <v>4</v>
      </c>
      <c r="J112" s="26">
        <v>3</v>
      </c>
      <c r="K112" s="25">
        <v>1</v>
      </c>
      <c r="L112" s="8" t="e">
        <f>#REF!</f>
        <v>#REF!</v>
      </c>
      <c r="M112" s="6" t="e">
        <f>#REF!</f>
        <v>#REF!</v>
      </c>
      <c r="N112" s="5">
        <f t="shared" si="5"/>
        <v>1</v>
      </c>
      <c r="O112" s="6">
        <f t="shared" si="5"/>
        <v>7</v>
      </c>
      <c r="P112" s="6">
        <f t="shared" si="5"/>
        <v>4</v>
      </c>
      <c r="Q112" s="6">
        <f t="shared" si="5"/>
        <v>3</v>
      </c>
      <c r="R112" s="6">
        <v>1</v>
      </c>
      <c r="S112" s="6">
        <v>7</v>
      </c>
    </row>
    <row r="113" spans="2:19" ht="26.25">
      <c r="B113" s="4">
        <v>82</v>
      </c>
      <c r="C113" s="20" t="s">
        <v>1138</v>
      </c>
      <c r="D113" s="22" t="s">
        <v>12</v>
      </c>
      <c r="E113" s="21" t="s">
        <v>28</v>
      </c>
      <c r="F113" s="23" t="s">
        <v>1139</v>
      </c>
      <c r="G113" s="26">
        <v>1</v>
      </c>
      <c r="H113" s="27">
        <v>16</v>
      </c>
      <c r="I113" s="26">
        <v>8</v>
      </c>
      <c r="J113" s="26">
        <v>8</v>
      </c>
      <c r="K113" s="25">
        <v>1</v>
      </c>
      <c r="L113" s="8" t="e">
        <f>#REF!</f>
        <v>#REF!</v>
      </c>
      <c r="M113" s="6" t="e">
        <f>#REF!</f>
        <v>#REF!</v>
      </c>
      <c r="N113" s="5">
        <f t="shared" si="5"/>
        <v>1</v>
      </c>
      <c r="O113" s="6">
        <f t="shared" si="5"/>
        <v>16</v>
      </c>
      <c r="P113" s="6">
        <f t="shared" si="5"/>
        <v>8</v>
      </c>
      <c r="Q113" s="6">
        <f t="shared" si="5"/>
        <v>8</v>
      </c>
      <c r="R113" s="6">
        <v>1</v>
      </c>
      <c r="S113" s="6">
        <v>16</v>
      </c>
    </row>
    <row r="114" spans="2:19" ht="26.25">
      <c r="B114" s="4">
        <v>83</v>
      </c>
      <c r="C114" s="20" t="s">
        <v>1140</v>
      </c>
      <c r="D114" s="22" t="s">
        <v>12</v>
      </c>
      <c r="E114" s="21" t="s">
        <v>28</v>
      </c>
      <c r="F114" s="23" t="s">
        <v>1141</v>
      </c>
      <c r="G114" s="26">
        <v>1</v>
      </c>
      <c r="H114" s="27">
        <v>90</v>
      </c>
      <c r="I114" s="26">
        <v>45</v>
      </c>
      <c r="J114" s="26">
        <v>45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5"/>
        <v>1</v>
      </c>
      <c r="O114" s="6">
        <f t="shared" si="5"/>
        <v>90</v>
      </c>
      <c r="P114" s="6">
        <f t="shared" si="5"/>
        <v>45</v>
      </c>
      <c r="Q114" s="6">
        <f t="shared" si="5"/>
        <v>45</v>
      </c>
      <c r="R114" s="6">
        <v>1</v>
      </c>
      <c r="S114" s="6">
        <v>90</v>
      </c>
    </row>
    <row r="115" spans="2:19" ht="26.25">
      <c r="B115" s="4">
        <v>84</v>
      </c>
      <c r="C115" s="20" t="s">
        <v>1142</v>
      </c>
      <c r="D115" s="22" t="s">
        <v>12</v>
      </c>
      <c r="E115" s="21" t="s">
        <v>28</v>
      </c>
      <c r="F115" s="23" t="s">
        <v>1143</v>
      </c>
      <c r="G115" s="26">
        <v>10</v>
      </c>
      <c r="H115" s="27">
        <v>13</v>
      </c>
      <c r="I115" s="26">
        <v>10</v>
      </c>
      <c r="J115" s="26">
        <v>3</v>
      </c>
      <c r="K115" s="25">
        <v>1</v>
      </c>
      <c r="L115" s="8" t="e">
        <f>#REF!</f>
        <v>#REF!</v>
      </c>
      <c r="M115" s="6" t="e">
        <f>#REF!</f>
        <v>#REF!</v>
      </c>
      <c r="N115" s="5">
        <f t="shared" si="5"/>
        <v>10</v>
      </c>
      <c r="O115" s="6">
        <f t="shared" si="5"/>
        <v>13</v>
      </c>
      <c r="P115" s="6">
        <f t="shared" si="5"/>
        <v>10</v>
      </c>
      <c r="Q115" s="6">
        <f t="shared" si="5"/>
        <v>3</v>
      </c>
      <c r="R115" s="6">
        <v>10</v>
      </c>
      <c r="S115" s="6">
        <v>13</v>
      </c>
    </row>
    <row r="116" spans="2:19" ht="26.25">
      <c r="B116" s="4">
        <v>85</v>
      </c>
      <c r="C116" s="20" t="s">
        <v>1144</v>
      </c>
      <c r="D116" s="22" t="s">
        <v>12</v>
      </c>
      <c r="E116" s="21" t="s">
        <v>28</v>
      </c>
      <c r="F116" s="23" t="s">
        <v>1145</v>
      </c>
      <c r="G116" s="26">
        <v>1</v>
      </c>
      <c r="H116" s="27">
        <v>1</v>
      </c>
      <c r="I116" s="26">
        <v>1</v>
      </c>
      <c r="J116" s="26"/>
      <c r="K116" s="25">
        <v>1</v>
      </c>
      <c r="L116" s="8" t="e">
        <f>#REF!</f>
        <v>#REF!</v>
      </c>
      <c r="M116" s="6" t="e">
        <f>#REF!</f>
        <v>#REF!</v>
      </c>
      <c r="N116" s="5">
        <f t="shared" si="5"/>
        <v>1</v>
      </c>
      <c r="O116" s="6">
        <f t="shared" si="5"/>
        <v>1</v>
      </c>
      <c r="P116" s="6">
        <f t="shared" si="5"/>
        <v>1</v>
      </c>
      <c r="Q116" s="6">
        <f t="shared" si="5"/>
        <v>0</v>
      </c>
      <c r="R116" s="6">
        <v>1</v>
      </c>
      <c r="S116" s="6">
        <v>1</v>
      </c>
    </row>
    <row r="117" spans="2:19" ht="26.25">
      <c r="B117" s="4">
        <v>86</v>
      </c>
      <c r="C117" s="20" t="s">
        <v>1146</v>
      </c>
      <c r="D117" s="22" t="s">
        <v>12</v>
      </c>
      <c r="E117" s="21" t="s">
        <v>28</v>
      </c>
      <c r="F117" s="23" t="s">
        <v>1147</v>
      </c>
      <c r="G117" s="26">
        <v>1</v>
      </c>
      <c r="H117" s="27">
        <v>3</v>
      </c>
      <c r="I117" s="26">
        <v>2</v>
      </c>
      <c r="J117" s="26">
        <v>1</v>
      </c>
      <c r="K117" s="25">
        <v>1</v>
      </c>
      <c r="L117" s="8" t="e">
        <f>#REF!</f>
        <v>#REF!</v>
      </c>
      <c r="M117" s="6" t="e">
        <f>#REF!</f>
        <v>#REF!</v>
      </c>
      <c r="N117" s="5">
        <f t="shared" si="5"/>
        <v>1</v>
      </c>
      <c r="O117" s="6">
        <f t="shared" si="5"/>
        <v>3</v>
      </c>
      <c r="P117" s="6">
        <f t="shared" si="5"/>
        <v>2</v>
      </c>
      <c r="Q117" s="6">
        <f t="shared" si="5"/>
        <v>1</v>
      </c>
      <c r="R117" s="6">
        <v>1</v>
      </c>
      <c r="S117" s="6">
        <v>3</v>
      </c>
    </row>
    <row r="118" spans="2:19" ht="26.25">
      <c r="B118" s="4">
        <v>87</v>
      </c>
      <c r="C118" s="20" t="s">
        <v>1148</v>
      </c>
      <c r="D118" s="22" t="s">
        <v>12</v>
      </c>
      <c r="E118" s="21" t="s">
        <v>28</v>
      </c>
      <c r="F118" s="23" t="s">
        <v>1149</v>
      </c>
      <c r="G118" s="26">
        <v>1</v>
      </c>
      <c r="H118" s="27">
        <v>42</v>
      </c>
      <c r="I118" s="26">
        <v>21</v>
      </c>
      <c r="J118" s="26">
        <v>21</v>
      </c>
      <c r="K118" s="25">
        <v>1</v>
      </c>
      <c r="L118" s="8" t="e">
        <f>#REF!</f>
        <v>#REF!</v>
      </c>
      <c r="M118" s="6" t="e">
        <f>#REF!</f>
        <v>#REF!</v>
      </c>
      <c r="N118" s="5">
        <f t="shared" si="5"/>
        <v>1</v>
      </c>
      <c r="O118" s="6">
        <f t="shared" si="5"/>
        <v>42</v>
      </c>
      <c r="P118" s="6">
        <f t="shared" si="5"/>
        <v>21</v>
      </c>
      <c r="Q118" s="6">
        <f t="shared" si="5"/>
        <v>21</v>
      </c>
      <c r="R118" s="6">
        <v>1</v>
      </c>
      <c r="S118" s="6">
        <v>42</v>
      </c>
    </row>
    <row r="119" spans="2:19" ht="26.25">
      <c r="B119" s="4">
        <v>88</v>
      </c>
      <c r="C119" s="20" t="s">
        <v>1150</v>
      </c>
      <c r="D119" s="22" t="s">
        <v>12</v>
      </c>
      <c r="E119" s="21" t="s">
        <v>28</v>
      </c>
      <c r="F119" s="23" t="s">
        <v>1151</v>
      </c>
      <c r="G119" s="26">
        <v>2</v>
      </c>
      <c r="H119" s="27">
        <v>338</v>
      </c>
      <c r="I119" s="26">
        <v>170</v>
      </c>
      <c r="J119" s="26">
        <v>168</v>
      </c>
      <c r="K119" s="25">
        <v>1</v>
      </c>
      <c r="L119" s="8" t="e">
        <f>#REF!</f>
        <v>#REF!</v>
      </c>
      <c r="M119" s="6" t="e">
        <f>#REF!</f>
        <v>#REF!</v>
      </c>
      <c r="N119" s="5">
        <f t="shared" si="5"/>
        <v>2</v>
      </c>
      <c r="O119" s="6">
        <f t="shared" si="5"/>
        <v>338</v>
      </c>
      <c r="P119" s="6">
        <f t="shared" si="5"/>
        <v>170</v>
      </c>
      <c r="Q119" s="6">
        <f t="shared" si="5"/>
        <v>168</v>
      </c>
      <c r="R119" s="6">
        <v>2</v>
      </c>
      <c r="S119" s="6">
        <v>338</v>
      </c>
    </row>
    <row r="120" spans="2:19" ht="26.25">
      <c r="B120" s="4">
        <v>89</v>
      </c>
      <c r="C120" s="20" t="s">
        <v>1152</v>
      </c>
      <c r="D120" s="22" t="s">
        <v>12</v>
      </c>
      <c r="E120" s="21" t="s">
        <v>28</v>
      </c>
      <c r="F120" s="23" t="s">
        <v>1153</v>
      </c>
      <c r="G120" s="26">
        <v>1</v>
      </c>
      <c r="H120" s="27">
        <v>13</v>
      </c>
      <c r="I120" s="26">
        <v>7</v>
      </c>
      <c r="J120" s="26">
        <v>6</v>
      </c>
      <c r="K120" s="25">
        <v>1</v>
      </c>
      <c r="L120" s="8" t="e">
        <f>#REF!</f>
        <v>#REF!</v>
      </c>
      <c r="M120" s="6" t="e">
        <f>#REF!</f>
        <v>#REF!</v>
      </c>
      <c r="N120" s="5">
        <f t="shared" si="5"/>
        <v>1</v>
      </c>
      <c r="O120" s="6">
        <f t="shared" si="5"/>
        <v>13</v>
      </c>
      <c r="P120" s="6">
        <f t="shared" si="5"/>
        <v>7</v>
      </c>
      <c r="Q120" s="6">
        <f t="shared" si="5"/>
        <v>6</v>
      </c>
      <c r="R120" s="6">
        <v>1</v>
      </c>
      <c r="S120" s="6">
        <v>13</v>
      </c>
    </row>
    <row r="121" spans="2:19" ht="26.25">
      <c r="B121" s="4">
        <v>90</v>
      </c>
      <c r="C121" s="20" t="s">
        <v>1154</v>
      </c>
      <c r="D121" s="22" t="s">
        <v>12</v>
      </c>
      <c r="E121" s="21" t="s">
        <v>28</v>
      </c>
      <c r="F121" s="23" t="s">
        <v>1155</v>
      </c>
      <c r="G121" s="26">
        <v>2</v>
      </c>
      <c r="H121" s="27">
        <v>98</v>
      </c>
      <c r="I121" s="26">
        <v>50</v>
      </c>
      <c r="J121" s="26">
        <v>48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5"/>
        <v>2</v>
      </c>
      <c r="O121" s="6">
        <f t="shared" si="5"/>
        <v>98</v>
      </c>
      <c r="P121" s="6">
        <f t="shared" si="5"/>
        <v>50</v>
      </c>
      <c r="Q121" s="6">
        <f t="shared" si="5"/>
        <v>48</v>
      </c>
      <c r="R121" s="6">
        <v>2</v>
      </c>
      <c r="S121" s="6">
        <v>98</v>
      </c>
    </row>
    <row r="122" spans="2:19" ht="26.25">
      <c r="B122" s="4">
        <v>91</v>
      </c>
      <c r="C122" s="20" t="s">
        <v>1156</v>
      </c>
      <c r="D122" s="22" t="s">
        <v>12</v>
      </c>
      <c r="E122" s="21" t="s">
        <v>28</v>
      </c>
      <c r="F122" s="23" t="s">
        <v>1157</v>
      </c>
      <c r="G122" s="26">
        <v>3</v>
      </c>
      <c r="H122" s="27">
        <v>960</v>
      </c>
      <c r="I122" s="26">
        <v>480</v>
      </c>
      <c r="J122" s="26">
        <v>480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5"/>
        <v>3</v>
      </c>
      <c r="O122" s="6">
        <f t="shared" si="5"/>
        <v>960</v>
      </c>
      <c r="P122" s="6">
        <f t="shared" si="5"/>
        <v>480</v>
      </c>
      <c r="Q122" s="6">
        <f t="shared" si="5"/>
        <v>480</v>
      </c>
      <c r="R122" s="6">
        <v>3</v>
      </c>
      <c r="S122" s="6">
        <v>960</v>
      </c>
    </row>
    <row r="123" spans="2:19" ht="26.25">
      <c r="B123" s="4">
        <v>92</v>
      </c>
      <c r="C123" s="20" t="s">
        <v>1158</v>
      </c>
      <c r="D123" s="22" t="s">
        <v>12</v>
      </c>
      <c r="E123" s="21" t="s">
        <v>28</v>
      </c>
      <c r="F123" s="23" t="s">
        <v>1159</v>
      </c>
      <c r="G123" s="26">
        <v>1</v>
      </c>
      <c r="H123" s="27">
        <v>24</v>
      </c>
      <c r="I123" s="26">
        <v>12</v>
      </c>
      <c r="J123" s="26">
        <v>12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5"/>
        <v>1</v>
      </c>
      <c r="O123" s="6">
        <f t="shared" si="5"/>
        <v>24</v>
      </c>
      <c r="P123" s="6">
        <f t="shared" si="5"/>
        <v>12</v>
      </c>
      <c r="Q123" s="6">
        <f t="shared" si="5"/>
        <v>12</v>
      </c>
      <c r="R123" s="6">
        <v>1</v>
      </c>
      <c r="S123" s="6">
        <v>24</v>
      </c>
    </row>
    <row r="124" spans="2:19" ht="26.25">
      <c r="B124" s="4">
        <v>93</v>
      </c>
      <c r="C124" s="20" t="s">
        <v>1160</v>
      </c>
      <c r="D124" s="22" t="s">
        <v>12</v>
      </c>
      <c r="E124" s="21" t="s">
        <v>28</v>
      </c>
      <c r="F124" s="23" t="s">
        <v>1161</v>
      </c>
      <c r="G124" s="26">
        <v>35</v>
      </c>
      <c r="H124" s="27">
        <v>1</v>
      </c>
      <c r="I124" s="26">
        <v>0.5</v>
      </c>
      <c r="J124" s="26">
        <v>0.5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5"/>
        <v>35</v>
      </c>
      <c r="O124" s="6">
        <f t="shared" si="5"/>
        <v>1</v>
      </c>
      <c r="P124" s="6">
        <f t="shared" si="5"/>
        <v>0.5</v>
      </c>
      <c r="Q124" s="6">
        <f t="shared" si="5"/>
        <v>0.5</v>
      </c>
      <c r="R124" s="6">
        <v>35</v>
      </c>
      <c r="S124" s="6">
        <v>1</v>
      </c>
    </row>
    <row r="125" spans="2:19" ht="26.25">
      <c r="B125" s="4">
        <v>94</v>
      </c>
      <c r="C125" s="20" t="s">
        <v>1162</v>
      </c>
      <c r="D125" s="22" t="s">
        <v>12</v>
      </c>
      <c r="E125" s="21" t="s">
        <v>28</v>
      </c>
      <c r="F125" s="23" t="s">
        <v>1163</v>
      </c>
      <c r="G125" s="26">
        <v>3</v>
      </c>
      <c r="H125" s="27">
        <v>195</v>
      </c>
      <c r="I125" s="26">
        <v>99</v>
      </c>
      <c r="J125" s="26">
        <v>96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5"/>
        <v>3</v>
      </c>
      <c r="O125" s="6">
        <f t="shared" si="5"/>
        <v>195</v>
      </c>
      <c r="P125" s="6">
        <f t="shared" si="5"/>
        <v>99</v>
      </c>
      <c r="Q125" s="6">
        <f t="shared" si="5"/>
        <v>96</v>
      </c>
      <c r="R125" s="6">
        <v>3</v>
      </c>
      <c r="S125" s="6">
        <v>195</v>
      </c>
    </row>
    <row r="126" spans="2:19" ht="26.25">
      <c r="B126" s="4">
        <v>95</v>
      </c>
      <c r="C126" s="20" t="s">
        <v>1164</v>
      </c>
      <c r="D126" s="22" t="s">
        <v>12</v>
      </c>
      <c r="E126" s="21" t="s">
        <v>28</v>
      </c>
      <c r="F126" s="23" t="s">
        <v>1165</v>
      </c>
      <c r="G126" s="26">
        <v>1</v>
      </c>
      <c r="H126" s="27">
        <v>1</v>
      </c>
      <c r="I126" s="26">
        <v>1</v>
      </c>
      <c r="J126" s="26"/>
      <c r="K126" s="25">
        <v>1</v>
      </c>
      <c r="L126" s="8" t="e">
        <f>#REF!</f>
        <v>#REF!</v>
      </c>
      <c r="M126" s="6" t="e">
        <f>#REF!</f>
        <v>#REF!</v>
      </c>
      <c r="N126" s="5">
        <f t="shared" si="5"/>
        <v>1</v>
      </c>
      <c r="O126" s="6">
        <f t="shared" si="5"/>
        <v>1</v>
      </c>
      <c r="P126" s="6">
        <f t="shared" si="5"/>
        <v>1</v>
      </c>
      <c r="Q126" s="6">
        <f t="shared" si="5"/>
        <v>0</v>
      </c>
      <c r="R126" s="6">
        <v>1</v>
      </c>
      <c r="S126" s="6">
        <v>1</v>
      </c>
    </row>
    <row r="127" spans="2:19" ht="26.25">
      <c r="B127" s="4">
        <v>96</v>
      </c>
      <c r="C127" s="20" t="s">
        <v>1166</v>
      </c>
      <c r="D127" s="22" t="s">
        <v>12</v>
      </c>
      <c r="E127" s="21" t="s">
        <v>28</v>
      </c>
      <c r="F127" s="23" t="s">
        <v>1167</v>
      </c>
      <c r="G127" s="26">
        <v>1</v>
      </c>
      <c r="H127" s="27">
        <v>9</v>
      </c>
      <c r="I127" s="26">
        <v>5</v>
      </c>
      <c r="J127" s="26">
        <v>4</v>
      </c>
      <c r="K127" s="25">
        <v>1</v>
      </c>
      <c r="L127" s="8" t="e">
        <f>#REF!</f>
        <v>#REF!</v>
      </c>
      <c r="M127" s="6" t="e">
        <f>#REF!</f>
        <v>#REF!</v>
      </c>
      <c r="N127" s="5">
        <f t="shared" si="5"/>
        <v>1</v>
      </c>
      <c r="O127" s="6">
        <f t="shared" si="5"/>
        <v>9</v>
      </c>
      <c r="P127" s="6">
        <f t="shared" si="5"/>
        <v>5</v>
      </c>
      <c r="Q127" s="6">
        <f t="shared" si="5"/>
        <v>4</v>
      </c>
      <c r="R127" s="6">
        <v>1</v>
      </c>
      <c r="S127" s="6">
        <v>9</v>
      </c>
    </row>
    <row r="128" spans="2:19" ht="26.25">
      <c r="B128" s="4">
        <v>97</v>
      </c>
      <c r="C128" s="20" t="s">
        <v>1168</v>
      </c>
      <c r="D128" s="22" t="s">
        <v>12</v>
      </c>
      <c r="E128" s="21" t="s">
        <v>28</v>
      </c>
      <c r="F128" s="23" t="s">
        <v>1169</v>
      </c>
      <c r="G128" s="26">
        <v>2</v>
      </c>
      <c r="H128" s="27">
        <v>42</v>
      </c>
      <c r="I128" s="26">
        <v>22</v>
      </c>
      <c r="J128" s="26">
        <v>20</v>
      </c>
      <c r="K128" s="25">
        <v>1</v>
      </c>
      <c r="L128" s="8" t="e">
        <f>#REF!</f>
        <v>#REF!</v>
      </c>
      <c r="M128" s="6" t="e">
        <f>#REF!</f>
        <v>#REF!</v>
      </c>
      <c r="N128" s="5">
        <f t="shared" si="5"/>
        <v>2</v>
      </c>
      <c r="O128" s="6">
        <f t="shared" si="5"/>
        <v>42</v>
      </c>
      <c r="P128" s="6">
        <f t="shared" si="5"/>
        <v>22</v>
      </c>
      <c r="Q128" s="6">
        <f t="shared" si="5"/>
        <v>20</v>
      </c>
      <c r="R128" s="6">
        <v>2</v>
      </c>
      <c r="S128" s="6">
        <v>42</v>
      </c>
    </row>
    <row r="129" spans="2:19" ht="26.25">
      <c r="B129" s="4">
        <v>98</v>
      </c>
      <c r="C129" s="20" t="s">
        <v>1170</v>
      </c>
      <c r="D129" s="22" t="s">
        <v>12</v>
      </c>
      <c r="E129" s="21" t="s">
        <v>28</v>
      </c>
      <c r="F129" s="23" t="s">
        <v>1171</v>
      </c>
      <c r="G129" s="26">
        <v>2</v>
      </c>
      <c r="H129" s="27">
        <v>42</v>
      </c>
      <c r="I129" s="26">
        <v>22</v>
      </c>
      <c r="J129" s="26">
        <v>20</v>
      </c>
      <c r="K129" s="25">
        <v>1</v>
      </c>
      <c r="L129" s="8" t="e">
        <f>#REF!</f>
        <v>#REF!</v>
      </c>
      <c r="M129" s="6" t="e">
        <f>#REF!</f>
        <v>#REF!</v>
      </c>
      <c r="N129" s="5">
        <f t="shared" si="5"/>
        <v>2</v>
      </c>
      <c r="O129" s="6">
        <f t="shared" si="5"/>
        <v>42</v>
      </c>
      <c r="P129" s="6">
        <f t="shared" si="5"/>
        <v>22</v>
      </c>
      <c r="Q129" s="6">
        <f t="shared" si="5"/>
        <v>20</v>
      </c>
      <c r="R129" s="6">
        <v>2</v>
      </c>
      <c r="S129" s="6">
        <v>42</v>
      </c>
    </row>
    <row r="130" spans="2:19" ht="26.25">
      <c r="B130" s="4">
        <v>99</v>
      </c>
      <c r="C130" s="20" t="s">
        <v>1172</v>
      </c>
      <c r="D130" s="22" t="s">
        <v>12</v>
      </c>
      <c r="E130" s="21" t="s">
        <v>28</v>
      </c>
      <c r="F130" s="23" t="s">
        <v>1173</v>
      </c>
      <c r="G130" s="26">
        <v>1</v>
      </c>
      <c r="H130" s="27">
        <v>2</v>
      </c>
      <c r="I130" s="26">
        <v>1</v>
      </c>
      <c r="J130" s="26">
        <v>1</v>
      </c>
      <c r="K130" s="25">
        <v>1</v>
      </c>
      <c r="L130" s="8" t="e">
        <f>#REF!</f>
        <v>#REF!</v>
      </c>
      <c r="M130" s="6" t="e">
        <f>#REF!</f>
        <v>#REF!</v>
      </c>
      <c r="N130" s="5">
        <f t="shared" si="5"/>
        <v>1</v>
      </c>
      <c r="O130" s="6">
        <f t="shared" si="5"/>
        <v>2</v>
      </c>
      <c r="P130" s="6">
        <f t="shared" si="5"/>
        <v>1</v>
      </c>
      <c r="Q130" s="6">
        <f t="shared" si="5"/>
        <v>1</v>
      </c>
      <c r="R130" s="6">
        <v>1</v>
      </c>
      <c r="S130" s="6">
        <v>2</v>
      </c>
    </row>
    <row r="131" spans="2:19" ht="26.25">
      <c r="B131" s="4">
        <v>100</v>
      </c>
      <c r="C131" s="20" t="s">
        <v>1174</v>
      </c>
      <c r="D131" s="22" t="s">
        <v>12</v>
      </c>
      <c r="E131" s="21" t="s">
        <v>28</v>
      </c>
      <c r="F131" s="23" t="s">
        <v>1175</v>
      </c>
      <c r="G131" s="26">
        <v>1</v>
      </c>
      <c r="H131" s="27">
        <v>23</v>
      </c>
      <c r="I131" s="26">
        <v>12</v>
      </c>
      <c r="J131" s="26">
        <v>11</v>
      </c>
      <c r="K131" s="25">
        <v>1</v>
      </c>
      <c r="L131" s="8" t="e">
        <f>#REF!</f>
        <v>#REF!</v>
      </c>
      <c r="M131" s="6" t="e">
        <f>#REF!</f>
        <v>#REF!</v>
      </c>
      <c r="N131" s="5">
        <f t="shared" si="5"/>
        <v>1</v>
      </c>
      <c r="O131" s="6">
        <f t="shared" si="5"/>
        <v>23</v>
      </c>
      <c r="P131" s="6">
        <f t="shared" si="5"/>
        <v>12</v>
      </c>
      <c r="Q131" s="6">
        <f t="shared" si="5"/>
        <v>11</v>
      </c>
      <c r="R131" s="6">
        <v>1</v>
      </c>
      <c r="S131" s="6">
        <v>23</v>
      </c>
    </row>
    <row r="132" spans="2:19" ht="26.25">
      <c r="B132" s="4">
        <v>101</v>
      </c>
      <c r="C132" s="20" t="s">
        <v>1176</v>
      </c>
      <c r="D132" s="22" t="s">
        <v>12</v>
      </c>
      <c r="E132" s="21" t="s">
        <v>28</v>
      </c>
      <c r="F132" s="23" t="s">
        <v>1177</v>
      </c>
      <c r="G132" s="26">
        <v>38</v>
      </c>
      <c r="H132" s="27">
        <v>42</v>
      </c>
      <c r="I132" s="26">
        <v>38</v>
      </c>
      <c r="J132" s="26">
        <v>4</v>
      </c>
      <c r="K132" s="25">
        <v>1</v>
      </c>
      <c r="L132" s="8" t="e">
        <f>#REF!</f>
        <v>#REF!</v>
      </c>
      <c r="M132" s="6" t="e">
        <f>#REF!</f>
        <v>#REF!</v>
      </c>
      <c r="N132" s="5">
        <f t="shared" si="5"/>
        <v>38</v>
      </c>
      <c r="O132" s="6">
        <f t="shared" si="5"/>
        <v>42</v>
      </c>
      <c r="P132" s="6">
        <f t="shared" si="5"/>
        <v>38</v>
      </c>
      <c r="Q132" s="6">
        <f t="shared" si="5"/>
        <v>4</v>
      </c>
      <c r="R132" s="6">
        <v>38</v>
      </c>
      <c r="S132" s="6">
        <v>42.00000000000001</v>
      </c>
    </row>
    <row r="133" spans="2:19" ht="26.25">
      <c r="B133" s="4">
        <v>102</v>
      </c>
      <c r="C133" s="20" t="s">
        <v>1178</v>
      </c>
      <c r="D133" s="22" t="s">
        <v>12</v>
      </c>
      <c r="E133" s="21" t="s">
        <v>28</v>
      </c>
      <c r="F133" s="23" t="s">
        <v>1179</v>
      </c>
      <c r="G133" s="26">
        <v>1</v>
      </c>
      <c r="H133" s="27">
        <v>20</v>
      </c>
      <c r="I133" s="26">
        <v>10</v>
      </c>
      <c r="J133" s="26">
        <v>10</v>
      </c>
      <c r="K133" s="25">
        <v>1</v>
      </c>
      <c r="L133" s="8" t="e">
        <f>#REF!</f>
        <v>#REF!</v>
      </c>
      <c r="M133" s="6" t="e">
        <f>#REF!</f>
        <v>#REF!</v>
      </c>
      <c r="N133" s="5">
        <f t="shared" si="5"/>
        <v>1</v>
      </c>
      <c r="O133" s="6">
        <f t="shared" si="5"/>
        <v>20</v>
      </c>
      <c r="P133" s="6">
        <f t="shared" si="5"/>
        <v>10</v>
      </c>
      <c r="Q133" s="6">
        <f t="shared" si="5"/>
        <v>10</v>
      </c>
      <c r="R133" s="6">
        <v>1</v>
      </c>
      <c r="S133" s="6">
        <v>20</v>
      </c>
    </row>
    <row r="134" spans="2:19" ht="26.25">
      <c r="B134" s="4">
        <v>103</v>
      </c>
      <c r="C134" s="20" t="s">
        <v>1180</v>
      </c>
      <c r="D134" s="22" t="s">
        <v>12</v>
      </c>
      <c r="E134" s="21" t="s">
        <v>28</v>
      </c>
      <c r="F134" s="23" t="s">
        <v>1181</v>
      </c>
      <c r="G134" s="26">
        <v>1</v>
      </c>
      <c r="H134" s="27">
        <v>83</v>
      </c>
      <c r="I134" s="26">
        <v>42</v>
      </c>
      <c r="J134" s="26">
        <v>41</v>
      </c>
      <c r="K134" s="25">
        <v>1</v>
      </c>
      <c r="L134" s="8" t="e">
        <f>#REF!</f>
        <v>#REF!</v>
      </c>
      <c r="M134" s="6" t="e">
        <f>#REF!</f>
        <v>#REF!</v>
      </c>
      <c r="N134" s="5">
        <f t="shared" si="5"/>
        <v>1</v>
      </c>
      <c r="O134" s="6">
        <f t="shared" si="5"/>
        <v>83</v>
      </c>
      <c r="P134" s="6">
        <f t="shared" si="5"/>
        <v>42</v>
      </c>
      <c r="Q134" s="6">
        <f t="shared" si="5"/>
        <v>41</v>
      </c>
      <c r="R134" s="6">
        <v>1</v>
      </c>
      <c r="S134" s="6">
        <v>83</v>
      </c>
    </row>
    <row r="135" spans="2:19" ht="26.25">
      <c r="B135" s="4">
        <v>104</v>
      </c>
      <c r="C135" s="20" t="s">
        <v>1182</v>
      </c>
      <c r="D135" s="22" t="s">
        <v>12</v>
      </c>
      <c r="E135" s="21" t="s">
        <v>28</v>
      </c>
      <c r="F135" s="23" t="s">
        <v>1183</v>
      </c>
      <c r="G135" s="26">
        <v>1</v>
      </c>
      <c r="H135" s="27">
        <v>43</v>
      </c>
      <c r="I135" s="26">
        <v>22</v>
      </c>
      <c r="J135" s="26">
        <v>21</v>
      </c>
      <c r="K135" s="25">
        <v>1</v>
      </c>
      <c r="L135" s="8" t="e">
        <f>#REF!</f>
        <v>#REF!</v>
      </c>
      <c r="M135" s="6" t="e">
        <f>#REF!</f>
        <v>#REF!</v>
      </c>
      <c r="N135" s="5">
        <f t="shared" si="5"/>
        <v>1</v>
      </c>
      <c r="O135" s="6">
        <f t="shared" si="5"/>
        <v>43</v>
      </c>
      <c r="P135" s="6">
        <f t="shared" si="5"/>
        <v>22</v>
      </c>
      <c r="Q135" s="6">
        <f t="shared" si="5"/>
        <v>21</v>
      </c>
      <c r="R135" s="6">
        <v>1</v>
      </c>
      <c r="S135" s="6">
        <v>43</v>
      </c>
    </row>
    <row r="136" spans="2:19" ht="26.25">
      <c r="B136" s="4">
        <v>105</v>
      </c>
      <c r="C136" s="20" t="s">
        <v>1184</v>
      </c>
      <c r="D136" s="22" t="s">
        <v>12</v>
      </c>
      <c r="E136" s="21" t="s">
        <v>28</v>
      </c>
      <c r="F136" s="23" t="s">
        <v>1185</v>
      </c>
      <c r="G136" s="26">
        <v>1</v>
      </c>
      <c r="H136" s="27">
        <v>91</v>
      </c>
      <c r="I136" s="26">
        <v>46</v>
      </c>
      <c r="J136" s="26">
        <v>45</v>
      </c>
      <c r="K136" s="25">
        <v>1</v>
      </c>
      <c r="L136" s="8" t="e">
        <f>#REF!</f>
        <v>#REF!</v>
      </c>
      <c r="M136" s="6" t="e">
        <f>#REF!</f>
        <v>#REF!</v>
      </c>
      <c r="N136" s="5">
        <f t="shared" si="5"/>
        <v>1</v>
      </c>
      <c r="O136" s="6">
        <f t="shared" si="5"/>
        <v>91</v>
      </c>
      <c r="P136" s="6">
        <f t="shared" si="5"/>
        <v>46</v>
      </c>
      <c r="Q136" s="6">
        <f t="shared" si="5"/>
        <v>45</v>
      </c>
      <c r="R136" s="6">
        <v>1</v>
      </c>
      <c r="S136" s="6">
        <v>91</v>
      </c>
    </row>
    <row r="137" spans="2:19" ht="26.25">
      <c r="B137" s="4">
        <v>106</v>
      </c>
      <c r="C137" s="20" t="s">
        <v>1186</v>
      </c>
      <c r="D137" s="22" t="s">
        <v>12</v>
      </c>
      <c r="E137" s="21" t="s">
        <v>28</v>
      </c>
      <c r="F137" s="23" t="s">
        <v>1187</v>
      </c>
      <c r="G137" s="26">
        <v>6</v>
      </c>
      <c r="H137" s="27">
        <v>115</v>
      </c>
      <c r="I137" s="26">
        <v>60</v>
      </c>
      <c r="J137" s="26">
        <v>55</v>
      </c>
      <c r="K137" s="25">
        <v>1</v>
      </c>
      <c r="L137" s="8" t="e">
        <f>#REF!</f>
        <v>#REF!</v>
      </c>
      <c r="M137" s="6" t="e">
        <f>#REF!</f>
        <v>#REF!</v>
      </c>
      <c r="N137" s="5">
        <f t="shared" si="5"/>
        <v>6</v>
      </c>
      <c r="O137" s="6">
        <f t="shared" si="5"/>
        <v>115</v>
      </c>
      <c r="P137" s="6">
        <f t="shared" si="5"/>
        <v>60</v>
      </c>
      <c r="Q137" s="6">
        <f t="shared" si="5"/>
        <v>55</v>
      </c>
      <c r="R137" s="6">
        <v>6</v>
      </c>
      <c r="S137" s="6">
        <v>115</v>
      </c>
    </row>
    <row r="138" spans="2:19" ht="26.25">
      <c r="B138" s="4">
        <v>107</v>
      </c>
      <c r="C138" s="20" t="s">
        <v>1188</v>
      </c>
      <c r="D138" s="22" t="s">
        <v>12</v>
      </c>
      <c r="E138" s="21" t="s">
        <v>28</v>
      </c>
      <c r="F138" s="23" t="s">
        <v>1189</v>
      </c>
      <c r="G138" s="26">
        <v>6</v>
      </c>
      <c r="H138" s="27">
        <v>97</v>
      </c>
      <c r="I138" s="26">
        <v>48</v>
      </c>
      <c r="J138" s="26">
        <v>49</v>
      </c>
      <c r="K138" s="25">
        <v>1</v>
      </c>
      <c r="L138" s="8" t="e">
        <f>#REF!</f>
        <v>#REF!</v>
      </c>
      <c r="M138" s="6" t="e">
        <f>#REF!</f>
        <v>#REF!</v>
      </c>
      <c r="N138" s="5">
        <f t="shared" si="5"/>
        <v>6</v>
      </c>
      <c r="O138" s="6">
        <f t="shared" si="5"/>
        <v>97</v>
      </c>
      <c r="P138" s="6">
        <f t="shared" si="5"/>
        <v>48</v>
      </c>
      <c r="Q138" s="6">
        <f t="shared" si="5"/>
        <v>49</v>
      </c>
      <c r="R138" s="6">
        <v>6</v>
      </c>
      <c r="S138" s="6">
        <v>97</v>
      </c>
    </row>
    <row r="139" spans="2:19" ht="26.25">
      <c r="B139" s="4">
        <v>108</v>
      </c>
      <c r="C139" s="20" t="s">
        <v>1190</v>
      </c>
      <c r="D139" s="22" t="s">
        <v>12</v>
      </c>
      <c r="E139" s="21" t="s">
        <v>28</v>
      </c>
      <c r="F139" s="23" t="s">
        <v>1191</v>
      </c>
      <c r="G139" s="26">
        <v>5</v>
      </c>
      <c r="H139" s="27">
        <v>234</v>
      </c>
      <c r="I139" s="26">
        <v>115</v>
      </c>
      <c r="J139" s="26">
        <v>119</v>
      </c>
      <c r="K139" s="25">
        <v>1</v>
      </c>
      <c r="L139" s="8" t="e">
        <f>#REF!</f>
        <v>#REF!</v>
      </c>
      <c r="M139" s="6" t="e">
        <f>#REF!</f>
        <v>#REF!</v>
      </c>
      <c r="N139" s="5">
        <f t="shared" si="5"/>
        <v>5</v>
      </c>
      <c r="O139" s="6">
        <f t="shared" si="5"/>
        <v>234</v>
      </c>
      <c r="P139" s="6">
        <f t="shared" si="5"/>
        <v>115</v>
      </c>
      <c r="Q139" s="6">
        <f t="shared" si="5"/>
        <v>119</v>
      </c>
      <c r="R139" s="6">
        <v>5</v>
      </c>
      <c r="S139" s="6">
        <v>234</v>
      </c>
    </row>
    <row r="140" spans="2:19" ht="26.25">
      <c r="B140" s="4">
        <v>109</v>
      </c>
      <c r="C140" s="20" t="s">
        <v>1192</v>
      </c>
      <c r="D140" s="22" t="s">
        <v>12</v>
      </c>
      <c r="E140" s="21" t="s">
        <v>28</v>
      </c>
      <c r="F140" s="23" t="s">
        <v>1193</v>
      </c>
      <c r="G140" s="26">
        <v>2</v>
      </c>
      <c r="H140" s="27">
        <v>176</v>
      </c>
      <c r="I140" s="26">
        <v>88</v>
      </c>
      <c r="J140" s="26">
        <v>88</v>
      </c>
      <c r="K140" s="25">
        <v>1</v>
      </c>
      <c r="L140" s="8" t="e">
        <f>#REF!</f>
        <v>#REF!</v>
      </c>
      <c r="M140" s="6" t="e">
        <f>#REF!</f>
        <v>#REF!</v>
      </c>
      <c r="N140" s="5">
        <f t="shared" si="5"/>
        <v>2</v>
      </c>
      <c r="O140" s="6">
        <f t="shared" si="5"/>
        <v>176</v>
      </c>
      <c r="P140" s="6">
        <f t="shared" si="5"/>
        <v>88</v>
      </c>
      <c r="Q140" s="6">
        <f t="shared" si="5"/>
        <v>88</v>
      </c>
      <c r="R140" s="6">
        <v>2</v>
      </c>
      <c r="S140" s="6">
        <v>176</v>
      </c>
    </row>
    <row r="141" spans="2:19" ht="26.25">
      <c r="B141" s="4">
        <v>110</v>
      </c>
      <c r="C141" s="20" t="s">
        <v>1194</v>
      </c>
      <c r="D141" s="22" t="s">
        <v>12</v>
      </c>
      <c r="E141" s="21" t="s">
        <v>28</v>
      </c>
      <c r="F141" s="23" t="s">
        <v>1195</v>
      </c>
      <c r="G141" s="26">
        <v>1</v>
      </c>
      <c r="H141" s="27">
        <v>40</v>
      </c>
      <c r="I141" s="26">
        <v>20</v>
      </c>
      <c r="J141" s="26">
        <v>20</v>
      </c>
      <c r="K141" s="25">
        <v>1</v>
      </c>
      <c r="L141" s="8" t="e">
        <f>#REF!</f>
        <v>#REF!</v>
      </c>
      <c r="M141" s="6" t="e">
        <f>#REF!</f>
        <v>#REF!</v>
      </c>
      <c r="N141" s="5">
        <f t="shared" si="5"/>
        <v>1</v>
      </c>
      <c r="O141" s="6">
        <f t="shared" si="5"/>
        <v>40</v>
      </c>
      <c r="P141" s="6">
        <f t="shared" si="5"/>
        <v>20</v>
      </c>
      <c r="Q141" s="6">
        <f t="shared" si="5"/>
        <v>20</v>
      </c>
      <c r="R141" s="6">
        <v>1</v>
      </c>
      <c r="S141" s="6">
        <v>40</v>
      </c>
    </row>
    <row r="142" spans="2:19" ht="26.25">
      <c r="B142" s="4">
        <v>111</v>
      </c>
      <c r="C142" s="20" t="s">
        <v>1196</v>
      </c>
      <c r="D142" s="22" t="s">
        <v>12</v>
      </c>
      <c r="E142" s="21" t="s">
        <v>28</v>
      </c>
      <c r="F142" s="23" t="s">
        <v>1197</v>
      </c>
      <c r="G142" s="26">
        <v>2</v>
      </c>
      <c r="H142" s="27">
        <v>16</v>
      </c>
      <c r="I142" s="26">
        <v>8</v>
      </c>
      <c r="J142" s="26">
        <v>8</v>
      </c>
      <c r="K142" s="25">
        <v>1</v>
      </c>
      <c r="L142" s="8" t="e">
        <f>#REF!</f>
        <v>#REF!</v>
      </c>
      <c r="M142" s="6" t="e">
        <f>#REF!</f>
        <v>#REF!</v>
      </c>
      <c r="N142" s="5">
        <f aca="true" t="shared" si="6" ref="N142:Q158">G142</f>
        <v>2</v>
      </c>
      <c r="O142" s="6">
        <f t="shared" si="6"/>
        <v>16</v>
      </c>
      <c r="P142" s="6">
        <f t="shared" si="6"/>
        <v>8</v>
      </c>
      <c r="Q142" s="6">
        <f t="shared" si="6"/>
        <v>8</v>
      </c>
      <c r="R142" s="6">
        <v>2</v>
      </c>
      <c r="S142" s="6">
        <v>16</v>
      </c>
    </row>
    <row r="143" spans="2:19" ht="26.25">
      <c r="B143" s="4">
        <v>112</v>
      </c>
      <c r="C143" s="20" t="s">
        <v>1198</v>
      </c>
      <c r="D143" s="22" t="s">
        <v>12</v>
      </c>
      <c r="E143" s="21" t="s">
        <v>28</v>
      </c>
      <c r="F143" s="23" t="s">
        <v>1199</v>
      </c>
      <c r="G143" s="26">
        <v>1</v>
      </c>
      <c r="H143" s="27">
        <v>35</v>
      </c>
      <c r="I143" s="26">
        <v>18</v>
      </c>
      <c r="J143" s="26">
        <v>17</v>
      </c>
      <c r="K143" s="25">
        <v>1</v>
      </c>
      <c r="L143" s="8" t="e">
        <f>#REF!</f>
        <v>#REF!</v>
      </c>
      <c r="M143" s="6" t="e">
        <f>#REF!</f>
        <v>#REF!</v>
      </c>
      <c r="N143" s="5">
        <f t="shared" si="6"/>
        <v>1</v>
      </c>
      <c r="O143" s="6">
        <f t="shared" si="6"/>
        <v>35</v>
      </c>
      <c r="P143" s="6">
        <f t="shared" si="6"/>
        <v>18</v>
      </c>
      <c r="Q143" s="6">
        <f t="shared" si="6"/>
        <v>17</v>
      </c>
      <c r="R143" s="6">
        <v>1</v>
      </c>
      <c r="S143" s="6">
        <v>35</v>
      </c>
    </row>
    <row r="144" spans="2:19" ht="26.25">
      <c r="B144" s="4">
        <v>113</v>
      </c>
      <c r="C144" s="20" t="s">
        <v>1200</v>
      </c>
      <c r="D144" s="22" t="s">
        <v>12</v>
      </c>
      <c r="E144" s="21" t="s">
        <v>28</v>
      </c>
      <c r="F144" s="23" t="s">
        <v>1201</v>
      </c>
      <c r="G144" s="26">
        <v>1</v>
      </c>
      <c r="H144" s="27">
        <v>156</v>
      </c>
      <c r="I144" s="26">
        <v>78</v>
      </c>
      <c r="J144" s="26">
        <v>78</v>
      </c>
      <c r="K144" s="25">
        <v>1</v>
      </c>
      <c r="L144" s="8" t="e">
        <f>#REF!</f>
        <v>#REF!</v>
      </c>
      <c r="M144" s="6" t="e">
        <f>#REF!</f>
        <v>#REF!</v>
      </c>
      <c r="N144" s="5">
        <f t="shared" si="6"/>
        <v>1</v>
      </c>
      <c r="O144" s="6">
        <f t="shared" si="6"/>
        <v>156</v>
      </c>
      <c r="P144" s="6">
        <f t="shared" si="6"/>
        <v>78</v>
      </c>
      <c r="Q144" s="6">
        <f t="shared" si="6"/>
        <v>78</v>
      </c>
      <c r="R144" s="6">
        <v>1</v>
      </c>
      <c r="S144" s="6">
        <v>156</v>
      </c>
    </row>
    <row r="145" spans="2:19" ht="26.25">
      <c r="B145" s="4">
        <v>114</v>
      </c>
      <c r="C145" s="20" t="s">
        <v>1202</v>
      </c>
      <c r="D145" s="22" t="s">
        <v>12</v>
      </c>
      <c r="E145" s="21" t="s">
        <v>28</v>
      </c>
      <c r="F145" s="23" t="s">
        <v>1203</v>
      </c>
      <c r="G145" s="26">
        <v>1</v>
      </c>
      <c r="H145" s="27">
        <v>895</v>
      </c>
      <c r="I145" s="26">
        <v>448</v>
      </c>
      <c r="J145" s="26">
        <v>447</v>
      </c>
      <c r="K145" s="25">
        <v>1</v>
      </c>
      <c r="L145" s="8" t="e">
        <f>#REF!</f>
        <v>#REF!</v>
      </c>
      <c r="M145" s="6" t="e">
        <f>#REF!</f>
        <v>#REF!</v>
      </c>
      <c r="N145" s="5">
        <f t="shared" si="6"/>
        <v>1</v>
      </c>
      <c r="O145" s="6">
        <f t="shared" si="6"/>
        <v>895</v>
      </c>
      <c r="P145" s="6">
        <f t="shared" si="6"/>
        <v>448</v>
      </c>
      <c r="Q145" s="6">
        <f t="shared" si="6"/>
        <v>447</v>
      </c>
      <c r="R145" s="6">
        <v>1</v>
      </c>
      <c r="S145" s="6">
        <v>895</v>
      </c>
    </row>
    <row r="146" spans="2:19" ht="26.25">
      <c r="B146" s="4">
        <v>115</v>
      </c>
      <c r="C146" s="20" t="s">
        <v>1204</v>
      </c>
      <c r="D146" s="22" t="s">
        <v>12</v>
      </c>
      <c r="E146" s="21" t="s">
        <v>28</v>
      </c>
      <c r="F146" s="23" t="s">
        <v>1205</v>
      </c>
      <c r="G146" s="26">
        <v>1</v>
      </c>
      <c r="H146" s="27">
        <v>64</v>
      </c>
      <c r="I146" s="26">
        <v>32</v>
      </c>
      <c r="J146" s="26">
        <v>32</v>
      </c>
      <c r="K146" s="25">
        <v>1</v>
      </c>
      <c r="L146" s="8" t="e">
        <f>#REF!</f>
        <v>#REF!</v>
      </c>
      <c r="M146" s="6" t="e">
        <f>#REF!</f>
        <v>#REF!</v>
      </c>
      <c r="N146" s="5">
        <f t="shared" si="6"/>
        <v>1</v>
      </c>
      <c r="O146" s="6">
        <f t="shared" si="6"/>
        <v>64</v>
      </c>
      <c r="P146" s="6">
        <f t="shared" si="6"/>
        <v>32</v>
      </c>
      <c r="Q146" s="6">
        <f t="shared" si="6"/>
        <v>32</v>
      </c>
      <c r="R146" s="6">
        <v>1</v>
      </c>
      <c r="S146" s="6">
        <v>64</v>
      </c>
    </row>
    <row r="147" spans="2:19" ht="26.25">
      <c r="B147" s="4">
        <v>116</v>
      </c>
      <c r="C147" s="20" t="s">
        <v>1206</v>
      </c>
      <c r="D147" s="22" t="s">
        <v>12</v>
      </c>
      <c r="E147" s="21" t="s">
        <v>28</v>
      </c>
      <c r="F147" s="23" t="s">
        <v>1207</v>
      </c>
      <c r="G147" s="26">
        <v>1</v>
      </c>
      <c r="H147" s="27">
        <v>79</v>
      </c>
      <c r="I147" s="26">
        <v>40</v>
      </c>
      <c r="J147" s="26">
        <v>39</v>
      </c>
      <c r="K147" s="25">
        <v>1</v>
      </c>
      <c r="L147" s="8" t="e">
        <f>#REF!</f>
        <v>#REF!</v>
      </c>
      <c r="M147" s="6" t="e">
        <f>#REF!</f>
        <v>#REF!</v>
      </c>
      <c r="N147" s="5">
        <f t="shared" si="6"/>
        <v>1</v>
      </c>
      <c r="O147" s="6">
        <f t="shared" si="6"/>
        <v>79</v>
      </c>
      <c r="P147" s="6">
        <f t="shared" si="6"/>
        <v>40</v>
      </c>
      <c r="Q147" s="6">
        <f t="shared" si="6"/>
        <v>39</v>
      </c>
      <c r="R147" s="6">
        <v>1</v>
      </c>
      <c r="S147" s="6">
        <v>79</v>
      </c>
    </row>
    <row r="148" spans="2:19" ht="26.25">
      <c r="B148" s="4">
        <v>117</v>
      </c>
      <c r="C148" s="20" t="s">
        <v>1208</v>
      </c>
      <c r="D148" s="22" t="s">
        <v>12</v>
      </c>
      <c r="E148" s="21" t="s">
        <v>28</v>
      </c>
      <c r="F148" s="23" t="s">
        <v>1209</v>
      </c>
      <c r="G148" s="26">
        <v>1</v>
      </c>
      <c r="H148" s="27">
        <v>90</v>
      </c>
      <c r="I148" s="26">
        <v>45</v>
      </c>
      <c r="J148" s="26">
        <v>45</v>
      </c>
      <c r="K148" s="25">
        <v>1</v>
      </c>
      <c r="L148" s="8" t="e">
        <f>#REF!</f>
        <v>#REF!</v>
      </c>
      <c r="M148" s="6" t="e">
        <f>#REF!</f>
        <v>#REF!</v>
      </c>
      <c r="N148" s="5">
        <f t="shared" si="6"/>
        <v>1</v>
      </c>
      <c r="O148" s="6">
        <f t="shared" si="6"/>
        <v>90</v>
      </c>
      <c r="P148" s="6">
        <f t="shared" si="6"/>
        <v>45</v>
      </c>
      <c r="Q148" s="6">
        <f t="shared" si="6"/>
        <v>45</v>
      </c>
      <c r="R148" s="6">
        <v>1</v>
      </c>
      <c r="S148" s="6">
        <v>90</v>
      </c>
    </row>
    <row r="149" spans="2:19" ht="26.25">
      <c r="B149" s="4">
        <v>118</v>
      </c>
      <c r="C149" s="20" t="s">
        <v>1210</v>
      </c>
      <c r="D149" s="22" t="s">
        <v>12</v>
      </c>
      <c r="E149" s="21" t="s">
        <v>28</v>
      </c>
      <c r="F149" s="23" t="s">
        <v>1211</v>
      </c>
      <c r="G149" s="26">
        <v>1</v>
      </c>
      <c r="H149" s="27">
        <v>70</v>
      </c>
      <c r="I149" s="26">
        <v>35</v>
      </c>
      <c r="J149" s="26">
        <v>35</v>
      </c>
      <c r="K149" s="25">
        <v>1</v>
      </c>
      <c r="L149" s="8" t="e">
        <f>#REF!</f>
        <v>#REF!</v>
      </c>
      <c r="M149" s="6" t="e">
        <f>#REF!</f>
        <v>#REF!</v>
      </c>
      <c r="N149" s="5">
        <f t="shared" si="6"/>
        <v>1</v>
      </c>
      <c r="O149" s="6">
        <f t="shared" si="6"/>
        <v>70</v>
      </c>
      <c r="P149" s="6">
        <f t="shared" si="6"/>
        <v>35</v>
      </c>
      <c r="Q149" s="6">
        <f t="shared" si="6"/>
        <v>35</v>
      </c>
      <c r="R149" s="6">
        <v>1</v>
      </c>
      <c r="S149" s="6">
        <v>70</v>
      </c>
    </row>
    <row r="150" spans="2:19" ht="26.25">
      <c r="B150" s="4">
        <v>119</v>
      </c>
      <c r="C150" s="20" t="s">
        <v>1212</v>
      </c>
      <c r="D150" s="22" t="s">
        <v>12</v>
      </c>
      <c r="E150" s="21" t="s">
        <v>28</v>
      </c>
      <c r="F150" s="23" t="s">
        <v>1213</v>
      </c>
      <c r="G150" s="26">
        <v>1</v>
      </c>
      <c r="H150" s="27">
        <v>80</v>
      </c>
      <c r="I150" s="26">
        <v>40</v>
      </c>
      <c r="J150" s="26">
        <v>40</v>
      </c>
      <c r="K150" s="25">
        <v>1</v>
      </c>
      <c r="L150" s="8" t="e">
        <f>#REF!</f>
        <v>#REF!</v>
      </c>
      <c r="M150" s="6" t="e">
        <f>#REF!</f>
        <v>#REF!</v>
      </c>
      <c r="N150" s="5">
        <f t="shared" si="6"/>
        <v>1</v>
      </c>
      <c r="O150" s="6">
        <f t="shared" si="6"/>
        <v>80</v>
      </c>
      <c r="P150" s="6">
        <f t="shared" si="6"/>
        <v>40</v>
      </c>
      <c r="Q150" s="6">
        <f t="shared" si="6"/>
        <v>40</v>
      </c>
      <c r="R150" s="6">
        <v>1</v>
      </c>
      <c r="S150" s="6">
        <v>80</v>
      </c>
    </row>
    <row r="151" spans="2:19" ht="26.25">
      <c r="B151" s="4">
        <v>120</v>
      </c>
      <c r="C151" s="20" t="s">
        <v>1214</v>
      </c>
      <c r="D151" s="22" t="s">
        <v>12</v>
      </c>
      <c r="E151" s="21" t="s">
        <v>28</v>
      </c>
      <c r="F151" s="23" t="s">
        <v>1215</v>
      </c>
      <c r="G151" s="26">
        <v>1</v>
      </c>
      <c r="H151" s="27">
        <v>89</v>
      </c>
      <c r="I151" s="26">
        <v>45</v>
      </c>
      <c r="J151" s="26">
        <v>44</v>
      </c>
      <c r="K151" s="25">
        <v>1</v>
      </c>
      <c r="L151" s="8" t="e">
        <f>#REF!</f>
        <v>#REF!</v>
      </c>
      <c r="M151" s="6" t="e">
        <f>#REF!</f>
        <v>#REF!</v>
      </c>
      <c r="N151" s="5">
        <f t="shared" si="6"/>
        <v>1</v>
      </c>
      <c r="O151" s="6">
        <f t="shared" si="6"/>
        <v>89</v>
      </c>
      <c r="P151" s="6">
        <f t="shared" si="6"/>
        <v>45</v>
      </c>
      <c r="Q151" s="6">
        <f t="shared" si="6"/>
        <v>44</v>
      </c>
      <c r="R151" s="6">
        <v>1</v>
      </c>
      <c r="S151" s="6">
        <v>89</v>
      </c>
    </row>
    <row r="152" spans="2:19" ht="26.25">
      <c r="B152" s="4">
        <v>121</v>
      </c>
      <c r="C152" s="20" t="s">
        <v>1216</v>
      </c>
      <c r="D152" s="22" t="s">
        <v>12</v>
      </c>
      <c r="E152" s="21" t="s">
        <v>28</v>
      </c>
      <c r="F152" s="23" t="s">
        <v>1217</v>
      </c>
      <c r="G152" s="26">
        <v>1</v>
      </c>
      <c r="H152" s="27">
        <v>82</v>
      </c>
      <c r="I152" s="26">
        <v>41</v>
      </c>
      <c r="J152" s="26">
        <v>41</v>
      </c>
      <c r="K152" s="25">
        <v>1</v>
      </c>
      <c r="L152" s="8" t="e">
        <f>#REF!</f>
        <v>#REF!</v>
      </c>
      <c r="M152" s="6" t="e">
        <f>#REF!</f>
        <v>#REF!</v>
      </c>
      <c r="N152" s="5">
        <f t="shared" si="6"/>
        <v>1</v>
      </c>
      <c r="O152" s="6">
        <f t="shared" si="6"/>
        <v>82</v>
      </c>
      <c r="P152" s="6">
        <f t="shared" si="6"/>
        <v>41</v>
      </c>
      <c r="Q152" s="6">
        <f t="shared" si="6"/>
        <v>41</v>
      </c>
      <c r="R152" s="6">
        <v>1</v>
      </c>
      <c r="S152" s="6">
        <v>82</v>
      </c>
    </row>
    <row r="153" spans="2:19" ht="26.25">
      <c r="B153" s="4">
        <v>122</v>
      </c>
      <c r="C153" s="20" t="s">
        <v>1218</v>
      </c>
      <c r="D153" s="22" t="s">
        <v>12</v>
      </c>
      <c r="E153" s="21" t="s">
        <v>28</v>
      </c>
      <c r="F153" s="23" t="s">
        <v>1219</v>
      </c>
      <c r="G153" s="26">
        <v>12</v>
      </c>
      <c r="H153" s="27">
        <v>6</v>
      </c>
      <c r="I153" s="26">
        <v>3</v>
      </c>
      <c r="J153" s="26">
        <v>3</v>
      </c>
      <c r="K153" s="25">
        <v>1</v>
      </c>
      <c r="L153" s="8" t="e">
        <f>#REF!</f>
        <v>#REF!</v>
      </c>
      <c r="M153" s="6" t="e">
        <f>#REF!</f>
        <v>#REF!</v>
      </c>
      <c r="N153" s="5">
        <f t="shared" si="6"/>
        <v>12</v>
      </c>
      <c r="O153" s="6">
        <f t="shared" si="6"/>
        <v>6</v>
      </c>
      <c r="P153" s="6">
        <f t="shared" si="6"/>
        <v>3</v>
      </c>
      <c r="Q153" s="6">
        <f t="shared" si="6"/>
        <v>3</v>
      </c>
      <c r="R153" s="6">
        <v>12</v>
      </c>
      <c r="S153" s="6">
        <v>6</v>
      </c>
    </row>
    <row r="154" spans="2:19" ht="26.25">
      <c r="B154" s="4">
        <v>123</v>
      </c>
      <c r="C154" s="20" t="s">
        <v>1220</v>
      </c>
      <c r="D154" s="22" t="s">
        <v>12</v>
      </c>
      <c r="E154" s="21" t="s">
        <v>28</v>
      </c>
      <c r="F154" s="23" t="s">
        <v>1221</v>
      </c>
      <c r="G154" s="26">
        <v>5</v>
      </c>
      <c r="H154" s="27">
        <v>3</v>
      </c>
      <c r="I154" s="26">
        <v>1.5</v>
      </c>
      <c r="J154" s="26">
        <v>1.5</v>
      </c>
      <c r="K154" s="25">
        <v>1</v>
      </c>
      <c r="L154" s="8" t="e">
        <f>#REF!</f>
        <v>#REF!</v>
      </c>
      <c r="M154" s="6" t="e">
        <f>#REF!</f>
        <v>#REF!</v>
      </c>
      <c r="N154" s="5">
        <f t="shared" si="6"/>
        <v>5</v>
      </c>
      <c r="O154" s="6">
        <f t="shared" si="6"/>
        <v>3</v>
      </c>
      <c r="P154" s="6">
        <f t="shared" si="6"/>
        <v>1.5</v>
      </c>
      <c r="Q154" s="6">
        <f t="shared" si="6"/>
        <v>1.5</v>
      </c>
      <c r="R154" s="6">
        <v>5</v>
      </c>
      <c r="S154" s="6">
        <v>3</v>
      </c>
    </row>
    <row r="155" spans="2:19" ht="26.25">
      <c r="B155" s="4">
        <v>124</v>
      </c>
      <c r="C155" s="20" t="s">
        <v>1222</v>
      </c>
      <c r="D155" s="22" t="s">
        <v>12</v>
      </c>
      <c r="E155" s="21" t="s">
        <v>28</v>
      </c>
      <c r="F155" s="23" t="s">
        <v>1223</v>
      </c>
      <c r="G155" s="26">
        <v>2</v>
      </c>
      <c r="H155" s="27">
        <v>1</v>
      </c>
      <c r="I155" s="26">
        <v>0.5</v>
      </c>
      <c r="J155" s="26">
        <v>0.5</v>
      </c>
      <c r="K155" s="25">
        <v>1</v>
      </c>
      <c r="L155" s="8" t="e">
        <f>#REF!</f>
        <v>#REF!</v>
      </c>
      <c r="M155" s="6" t="e">
        <f>#REF!</f>
        <v>#REF!</v>
      </c>
      <c r="N155" s="5">
        <f t="shared" si="6"/>
        <v>2</v>
      </c>
      <c r="O155" s="6">
        <f t="shared" si="6"/>
        <v>1</v>
      </c>
      <c r="P155" s="6">
        <f t="shared" si="6"/>
        <v>0.5</v>
      </c>
      <c r="Q155" s="6">
        <f t="shared" si="6"/>
        <v>0.5</v>
      </c>
      <c r="R155" s="6">
        <v>2</v>
      </c>
      <c r="S155" s="6">
        <v>1</v>
      </c>
    </row>
    <row r="156" spans="2:19" ht="26.25">
      <c r="B156" s="4">
        <v>125</v>
      </c>
      <c r="C156" s="20" t="s">
        <v>1224</v>
      </c>
      <c r="D156" s="22" t="s">
        <v>12</v>
      </c>
      <c r="E156" s="21" t="s">
        <v>28</v>
      </c>
      <c r="F156" s="23" t="s">
        <v>1225</v>
      </c>
      <c r="G156" s="26">
        <v>2</v>
      </c>
      <c r="H156" s="27">
        <v>8</v>
      </c>
      <c r="I156" s="26">
        <v>4</v>
      </c>
      <c r="J156" s="26">
        <v>4</v>
      </c>
      <c r="K156" s="25">
        <v>1</v>
      </c>
      <c r="L156" s="8" t="e">
        <f>#REF!</f>
        <v>#REF!</v>
      </c>
      <c r="M156" s="6" t="e">
        <f>#REF!</f>
        <v>#REF!</v>
      </c>
      <c r="N156" s="5">
        <f t="shared" si="6"/>
        <v>2</v>
      </c>
      <c r="O156" s="6">
        <f t="shared" si="6"/>
        <v>8</v>
      </c>
      <c r="P156" s="6">
        <f t="shared" si="6"/>
        <v>4</v>
      </c>
      <c r="Q156" s="6">
        <f t="shared" si="6"/>
        <v>4</v>
      </c>
      <c r="R156" s="6">
        <v>2</v>
      </c>
      <c r="S156" s="6">
        <v>8</v>
      </c>
    </row>
    <row r="157" spans="2:19" ht="26.25">
      <c r="B157" s="4">
        <v>126</v>
      </c>
      <c r="C157" s="20" t="s">
        <v>1226</v>
      </c>
      <c r="D157" s="22" t="s">
        <v>12</v>
      </c>
      <c r="E157" s="21" t="s">
        <v>1227</v>
      </c>
      <c r="F157" s="23" t="s">
        <v>1228</v>
      </c>
      <c r="G157" s="26">
        <v>1</v>
      </c>
      <c r="H157" s="27">
        <v>10.870000000000001</v>
      </c>
      <c r="I157" s="26">
        <v>5</v>
      </c>
      <c r="J157" s="26">
        <v>5.87</v>
      </c>
      <c r="K157" s="25">
        <v>1</v>
      </c>
      <c r="L157" s="8" t="e">
        <f>#REF!</f>
        <v>#REF!</v>
      </c>
      <c r="M157" s="6" t="e">
        <f>#REF!</f>
        <v>#REF!</v>
      </c>
      <c r="N157" s="5">
        <f t="shared" si="6"/>
        <v>1</v>
      </c>
      <c r="O157" s="6">
        <f t="shared" si="6"/>
        <v>10.870000000000001</v>
      </c>
      <c r="P157" s="6">
        <f t="shared" si="6"/>
        <v>5</v>
      </c>
      <c r="Q157" s="6">
        <f t="shared" si="6"/>
        <v>5.87</v>
      </c>
      <c r="R157" s="6">
        <v>1</v>
      </c>
      <c r="S157" s="6">
        <v>10.870000000000001</v>
      </c>
    </row>
    <row r="158" spans="2:19" ht="53.25" thickBot="1">
      <c r="B158" s="4">
        <v>127</v>
      </c>
      <c r="C158" s="20" t="s">
        <v>1229</v>
      </c>
      <c r="D158" s="22" t="s">
        <v>12</v>
      </c>
      <c r="E158" s="21" t="s">
        <v>691</v>
      </c>
      <c r="F158" s="23" t="s">
        <v>787</v>
      </c>
      <c r="G158" s="26">
        <v>5</v>
      </c>
      <c r="H158" s="27">
        <v>1074.98</v>
      </c>
      <c r="I158" s="26">
        <v>537.49</v>
      </c>
      <c r="J158" s="26">
        <v>537.49</v>
      </c>
      <c r="K158" s="25">
        <v>1</v>
      </c>
      <c r="L158" s="8" t="e">
        <f>#REF!</f>
        <v>#REF!</v>
      </c>
      <c r="M158" s="6" t="e">
        <f>#REF!</f>
        <v>#REF!</v>
      </c>
      <c r="N158" s="5">
        <f t="shared" si="6"/>
        <v>5</v>
      </c>
      <c r="O158" s="6">
        <f t="shared" si="6"/>
        <v>1074.98</v>
      </c>
      <c r="P158" s="6">
        <f t="shared" si="6"/>
        <v>537.49</v>
      </c>
      <c r="Q158" s="6">
        <f t="shared" si="6"/>
        <v>537.49</v>
      </c>
      <c r="R158" s="6">
        <v>5</v>
      </c>
      <c r="S158" s="6">
        <v>1074.98</v>
      </c>
    </row>
    <row r="159" spans="2:10" ht="13.5" thickBot="1">
      <c r="B159" s="9"/>
      <c r="C159" s="10" t="s">
        <v>1230</v>
      </c>
      <c r="D159" s="18" t="s">
        <v>6</v>
      </c>
      <c r="E159" s="19" t="s">
        <v>6</v>
      </c>
      <c r="F159" s="24" t="s">
        <v>6</v>
      </c>
      <c r="G159" s="27">
        <f>SUM(Худльово!N77:N158)</f>
        <v>208</v>
      </c>
      <c r="H159" s="26">
        <f>SUM(Худльово!O77:O158)</f>
        <v>42000.50000000001</v>
      </c>
      <c r="I159" s="26">
        <f>SUM(Худльово!P77:P158)</f>
        <v>21035.99</v>
      </c>
      <c r="J159" s="26">
        <f>SUM(Худльово!Q77:Q158)</f>
        <v>20964.510000000002</v>
      </c>
    </row>
    <row r="160" spans="2:10" ht="15">
      <c r="B160" s="142" t="s">
        <v>91</v>
      </c>
      <c r="C160" s="142"/>
      <c r="D160" s="142"/>
      <c r="E160" s="142"/>
      <c r="F160" s="142"/>
      <c r="G160" s="142"/>
      <c r="H160" s="142"/>
      <c r="I160" s="142"/>
      <c r="J160" s="142"/>
    </row>
    <row r="161" spans="2:19" ht="26.25">
      <c r="B161" s="4">
        <v>128</v>
      </c>
      <c r="C161" s="20" t="s">
        <v>1231</v>
      </c>
      <c r="D161" s="22" t="s">
        <v>12</v>
      </c>
      <c r="E161" s="21" t="s">
        <v>28</v>
      </c>
      <c r="F161" s="23" t="s">
        <v>1232</v>
      </c>
      <c r="G161" s="26">
        <v>2</v>
      </c>
      <c r="H161" s="27">
        <v>10</v>
      </c>
      <c r="I161" s="26">
        <v>6</v>
      </c>
      <c r="J161" s="26">
        <v>4</v>
      </c>
      <c r="K161" s="25">
        <v>1</v>
      </c>
      <c r="L161" s="8" t="e">
        <f>#REF!</f>
        <v>#REF!</v>
      </c>
      <c r="M161" s="6" t="e">
        <f>#REF!</f>
        <v>#REF!</v>
      </c>
      <c r="N161" s="5">
        <f aca="true" t="shared" si="7" ref="N161:Q162">G161</f>
        <v>2</v>
      </c>
      <c r="O161" s="6">
        <f t="shared" si="7"/>
        <v>10</v>
      </c>
      <c r="P161" s="6">
        <f t="shared" si="7"/>
        <v>6</v>
      </c>
      <c r="Q161" s="6">
        <f t="shared" si="7"/>
        <v>4</v>
      </c>
      <c r="R161" s="6">
        <v>2</v>
      </c>
      <c r="S161" s="6">
        <v>10</v>
      </c>
    </row>
    <row r="162" spans="2:19" ht="27" thickBot="1">
      <c r="B162" s="4">
        <v>129</v>
      </c>
      <c r="C162" s="20" t="s">
        <v>1233</v>
      </c>
      <c r="D162" s="22" t="s">
        <v>12</v>
      </c>
      <c r="E162" s="21" t="s">
        <v>28</v>
      </c>
      <c r="F162" s="23" t="s">
        <v>1234</v>
      </c>
      <c r="G162" s="26">
        <v>2</v>
      </c>
      <c r="H162" s="27">
        <v>20</v>
      </c>
      <c r="I162" s="26">
        <v>10</v>
      </c>
      <c r="J162" s="26">
        <v>10</v>
      </c>
      <c r="K162" s="25">
        <v>1</v>
      </c>
      <c r="L162" s="8" t="e">
        <f>#REF!</f>
        <v>#REF!</v>
      </c>
      <c r="M162" s="6" t="e">
        <f>#REF!</f>
        <v>#REF!</v>
      </c>
      <c r="N162" s="5">
        <f t="shared" si="7"/>
        <v>2</v>
      </c>
      <c r="O162" s="6">
        <f t="shared" si="7"/>
        <v>20</v>
      </c>
      <c r="P162" s="6">
        <f t="shared" si="7"/>
        <v>10</v>
      </c>
      <c r="Q162" s="6">
        <f t="shared" si="7"/>
        <v>10</v>
      </c>
      <c r="R162" s="6">
        <v>2</v>
      </c>
      <c r="S162" s="6">
        <v>20</v>
      </c>
    </row>
    <row r="163" spans="2:10" ht="13.5" thickBot="1">
      <c r="B163" s="9"/>
      <c r="C163" s="10" t="s">
        <v>1235</v>
      </c>
      <c r="D163" s="18" t="s">
        <v>6</v>
      </c>
      <c r="E163" s="19" t="s">
        <v>6</v>
      </c>
      <c r="F163" s="24" t="s">
        <v>6</v>
      </c>
      <c r="G163" s="27">
        <f>SUM(Худльово!N160:N162)</f>
        <v>4</v>
      </c>
      <c r="H163" s="26">
        <f>SUM(Худльово!O160:O162)</f>
        <v>30</v>
      </c>
      <c r="I163" s="26">
        <f>SUM(Худльово!P160:P162)</f>
        <v>16</v>
      </c>
      <c r="J163" s="26">
        <f>SUM(Худльово!Q160:Q162)</f>
        <v>14</v>
      </c>
    </row>
    <row r="164" spans="2:10" ht="13.5" thickBot="1">
      <c r="B164" s="9"/>
      <c r="C164" s="10" t="s">
        <v>1236</v>
      </c>
      <c r="D164" s="18" t="s">
        <v>6</v>
      </c>
      <c r="E164" s="19" t="s">
        <v>6</v>
      </c>
      <c r="F164" s="24" t="s">
        <v>6</v>
      </c>
      <c r="G164" s="27">
        <f>SUM(Худльово!N23:N163)</f>
        <v>261</v>
      </c>
      <c r="H164" s="26">
        <f>SUM(Худльово!O23:O163)</f>
        <v>923866.6000000003</v>
      </c>
      <c r="I164" s="26">
        <f>SUM(Худльово!P23:P163)</f>
        <v>314624.71</v>
      </c>
      <c r="J164" s="26">
        <f>SUM(Худльово!Q23:Q163)</f>
        <v>597621.69</v>
      </c>
    </row>
    <row r="165" spans="2:10" ht="15">
      <c r="B165" s="142" t="s">
        <v>790</v>
      </c>
      <c r="C165" s="142"/>
      <c r="D165" s="142"/>
      <c r="E165" s="142"/>
      <c r="F165" s="142"/>
      <c r="G165" s="142"/>
      <c r="H165" s="142"/>
      <c r="I165" s="142"/>
      <c r="J165" s="142"/>
    </row>
    <row r="166" spans="2:19" ht="39.75" thickBot="1">
      <c r="B166" s="4">
        <v>130</v>
      </c>
      <c r="C166" s="20" t="s">
        <v>1237</v>
      </c>
      <c r="D166" s="22" t="s">
        <v>12</v>
      </c>
      <c r="E166" s="21" t="s">
        <v>76</v>
      </c>
      <c r="F166" s="23" t="s">
        <v>1238</v>
      </c>
      <c r="G166" s="26">
        <v>1</v>
      </c>
      <c r="H166" s="27">
        <v>59950</v>
      </c>
      <c r="I166" s="26">
        <v>59950</v>
      </c>
      <c r="J166" s="26">
        <v>0</v>
      </c>
      <c r="K166" s="25">
        <v>1</v>
      </c>
      <c r="L166" s="8" t="e">
        <f>#REF!</f>
        <v>#REF!</v>
      </c>
      <c r="M166" s="6" t="e">
        <f>#REF!</f>
        <v>#REF!</v>
      </c>
      <c r="N166" s="5">
        <f>G166</f>
        <v>1</v>
      </c>
      <c r="O166" s="6">
        <f>H166</f>
        <v>59950</v>
      </c>
      <c r="P166" s="6">
        <f>I166</f>
        <v>59950</v>
      </c>
      <c r="Q166" s="6">
        <f>J166</f>
        <v>0</v>
      </c>
      <c r="R166" s="6">
        <v>1</v>
      </c>
      <c r="S166" s="6">
        <v>59950</v>
      </c>
    </row>
    <row r="167" spans="2:10" ht="13.5" thickBot="1">
      <c r="B167" s="9"/>
      <c r="C167" s="10" t="s">
        <v>1239</v>
      </c>
      <c r="D167" s="18" t="s">
        <v>6</v>
      </c>
      <c r="E167" s="19" t="s">
        <v>6</v>
      </c>
      <c r="F167" s="24" t="s">
        <v>6</v>
      </c>
      <c r="G167" s="27">
        <f>SUM(Худльово!N165:N166)</f>
        <v>1</v>
      </c>
      <c r="H167" s="26">
        <f>SUM(Худльово!O165:O166)</f>
        <v>59950</v>
      </c>
      <c r="I167" s="26">
        <f>SUM(Худльово!P165:P166)</f>
        <v>59950</v>
      </c>
      <c r="J167" s="26">
        <f>SUM(Худльово!Q165:Q166)</f>
        <v>0</v>
      </c>
    </row>
    <row r="168" spans="2:10" ht="13.5" thickBot="1">
      <c r="B168" s="9"/>
      <c r="C168" s="10" t="s">
        <v>88</v>
      </c>
      <c r="D168" s="18" t="s">
        <v>6</v>
      </c>
      <c r="E168" s="19" t="s">
        <v>6</v>
      </c>
      <c r="F168" s="24" t="s">
        <v>6</v>
      </c>
      <c r="G168" s="27">
        <f>G166+G163+G159+G76+G61+G55+G52+G25+G21</f>
        <v>264</v>
      </c>
      <c r="H168" s="27">
        <f>H166+H163+H159+H76+H61+H55+H52+H25+H21</f>
        <v>1007991.6000000001</v>
      </c>
      <c r="I168" s="27">
        <f>I166+I163+I159+I76+I61+I55+I52+I25+I21</f>
        <v>377750.37</v>
      </c>
      <c r="J168" s="27">
        <f>J166+J163+J159+J76+J61+J55+J52+J25+J21</f>
        <v>618621.03</v>
      </c>
    </row>
    <row r="171" spans="3:8" s="105" customFormat="1" ht="17.25">
      <c r="C171" s="138" t="s">
        <v>1285</v>
      </c>
      <c r="D171" s="138"/>
      <c r="E171" s="138"/>
      <c r="F171" s="138"/>
      <c r="H171" s="105" t="s">
        <v>1284</v>
      </c>
    </row>
  </sheetData>
  <sheetProtection/>
  <mergeCells count="19">
    <mergeCell ref="E14:E15"/>
    <mergeCell ref="G14:J14"/>
    <mergeCell ref="B62:J62"/>
    <mergeCell ref="B77:J77"/>
    <mergeCell ref="B160:J160"/>
    <mergeCell ref="B165:J165"/>
    <mergeCell ref="B17:J17"/>
    <mergeCell ref="B18:J18"/>
    <mergeCell ref="B23:J23"/>
    <mergeCell ref="B26:J26"/>
    <mergeCell ref="B53:J53"/>
    <mergeCell ref="B56:J56"/>
    <mergeCell ref="C171:F171"/>
    <mergeCell ref="B10:J10"/>
    <mergeCell ref="B11:J11"/>
    <mergeCell ref="B12:J12"/>
    <mergeCell ref="B14:B15"/>
    <mergeCell ref="C14:C15"/>
    <mergeCell ref="D14:D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44"/>
  <sheetViews>
    <sheetView showGridLines="0" view="pageBreakPreview" zoomScale="85" zoomScaleSheetLayoutView="85" zoomScalePageLayoutView="0" workbookViewId="0" topLeftCell="A1">
      <selection activeCell="B11" sqref="B11:J11"/>
    </sheetView>
  </sheetViews>
  <sheetFormatPr defaultColWidth="9.00390625" defaultRowHeight="12.75" customHeight="1"/>
  <cols>
    <col min="2" max="2" width="5.625" style="0" customWidth="1"/>
    <col min="3" max="3" width="48.50390625" style="0" customWidth="1"/>
    <col min="4" max="4" width="8.00390625" style="0" customWidth="1"/>
    <col min="5" max="5" width="15.00390625" style="0" customWidth="1"/>
    <col min="6" max="6" width="15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2.1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1289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10" spans="2:10" ht="21">
      <c r="B10" s="122" t="s">
        <v>79</v>
      </c>
      <c r="C10" s="122"/>
      <c r="D10" s="122"/>
      <c r="E10" s="122"/>
      <c r="F10" s="122"/>
      <c r="G10" s="122"/>
      <c r="H10" s="122"/>
      <c r="I10" s="122"/>
      <c r="J10" s="122"/>
    </row>
    <row r="11" spans="2:10" ht="15">
      <c r="B11" s="123" t="s">
        <v>80</v>
      </c>
      <c r="C11" s="123"/>
      <c r="D11" s="123"/>
      <c r="E11" s="123"/>
      <c r="F11" s="123"/>
      <c r="G11" s="123"/>
      <c r="H11" s="123"/>
      <c r="I11" s="123"/>
      <c r="J11" s="123"/>
    </row>
    <row r="12" spans="2:10" ht="15">
      <c r="B12" s="123" t="s">
        <v>81</v>
      </c>
      <c r="C12" s="123"/>
      <c r="D12" s="123"/>
      <c r="E12" s="123"/>
      <c r="F12" s="123"/>
      <c r="G12" s="123"/>
      <c r="H12" s="123"/>
      <c r="I12" s="123"/>
      <c r="J12" s="123"/>
    </row>
    <row r="13" ht="13.5" thickBot="1">
      <c r="B13" s="13"/>
    </row>
    <row r="14" spans="2:10" ht="12.75">
      <c r="B14" s="132" t="s">
        <v>0</v>
      </c>
      <c r="C14" s="134" t="s">
        <v>3</v>
      </c>
      <c r="D14" s="134" t="s">
        <v>7</v>
      </c>
      <c r="E14" s="136" t="s">
        <v>4</v>
      </c>
      <c r="F14" s="28" t="s">
        <v>1</v>
      </c>
      <c r="G14" s="129" t="s">
        <v>82</v>
      </c>
      <c r="H14" s="130"/>
      <c r="I14" s="130"/>
      <c r="J14" s="131"/>
    </row>
    <row r="15" spans="2:10" ht="61.5" thickBot="1">
      <c r="B15" s="133"/>
      <c r="C15" s="135"/>
      <c r="D15" s="135"/>
      <c r="E15" s="137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9" t="s">
        <v>874</v>
      </c>
      <c r="C17" s="140"/>
      <c r="D17" s="140"/>
      <c r="E17" s="140"/>
      <c r="F17" s="140"/>
      <c r="G17" s="140"/>
      <c r="H17" s="140"/>
      <c r="I17" s="140"/>
      <c r="J17" s="141"/>
    </row>
    <row r="18" spans="2:10" ht="15">
      <c r="B18" s="142" t="s">
        <v>86</v>
      </c>
      <c r="C18" s="142"/>
      <c r="D18" s="142"/>
      <c r="E18" s="142"/>
      <c r="F18" s="142"/>
      <c r="G18" s="142"/>
      <c r="H18" s="142"/>
      <c r="I18" s="142"/>
      <c r="J18" s="142"/>
    </row>
    <row r="19" spans="2:19" ht="39">
      <c r="B19" s="4">
        <v>1</v>
      </c>
      <c r="C19" s="20" t="s">
        <v>875</v>
      </c>
      <c r="D19" s="22" t="s">
        <v>12</v>
      </c>
      <c r="E19" s="21" t="s">
        <v>595</v>
      </c>
      <c r="F19" s="23" t="s">
        <v>876</v>
      </c>
      <c r="G19" s="26">
        <v>1</v>
      </c>
      <c r="H19" s="27">
        <v>3470</v>
      </c>
      <c r="I19" s="26">
        <v>2256.94</v>
      </c>
      <c r="J19" s="26">
        <v>1213.06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3470</v>
      </c>
      <c r="P19" s="6">
        <f t="shared" si="0"/>
        <v>2256.94</v>
      </c>
      <c r="Q19" s="6">
        <f t="shared" si="0"/>
        <v>1213.06</v>
      </c>
      <c r="R19" s="6">
        <v>1</v>
      </c>
      <c r="S19" s="6">
        <v>3470</v>
      </c>
    </row>
    <row r="20" spans="2:19" ht="27" thickBot="1">
      <c r="B20" s="4">
        <v>2</v>
      </c>
      <c r="C20" s="20" t="s">
        <v>877</v>
      </c>
      <c r="D20" s="22" t="s">
        <v>12</v>
      </c>
      <c r="E20" s="21" t="s">
        <v>430</v>
      </c>
      <c r="F20" s="23" t="s">
        <v>878</v>
      </c>
      <c r="G20" s="26">
        <v>1</v>
      </c>
      <c r="H20" s="27">
        <v>9400</v>
      </c>
      <c r="I20" s="26">
        <v>9400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9400</v>
      </c>
      <c r="P20" s="6">
        <f t="shared" si="0"/>
        <v>9400</v>
      </c>
      <c r="Q20" s="6">
        <f t="shared" si="0"/>
        <v>0</v>
      </c>
      <c r="R20" s="6">
        <v>1</v>
      </c>
      <c r="S20" s="6">
        <v>9400</v>
      </c>
    </row>
    <row r="21" spans="2:10" ht="13.5" thickBot="1">
      <c r="B21" s="9"/>
      <c r="C21" s="10" t="s">
        <v>879</v>
      </c>
      <c r="D21" s="18" t="s">
        <v>6</v>
      </c>
      <c r="E21" s="19" t="s">
        <v>6</v>
      </c>
      <c r="F21" s="24" t="s">
        <v>6</v>
      </c>
      <c r="G21" s="27">
        <f>SUM(Середнє!N19:N20)</f>
        <v>2</v>
      </c>
      <c r="H21" s="26">
        <f>SUM(Середнє!O19:O20)</f>
        <v>12870</v>
      </c>
      <c r="I21" s="26">
        <f>SUM(Середнє!P19:P20)</f>
        <v>11656.94</v>
      </c>
      <c r="J21" s="26">
        <f>SUM(Середнє!Q19:Q20)</f>
        <v>1213.06</v>
      </c>
    </row>
    <row r="22" spans="2:10" ht="15">
      <c r="B22" s="142" t="s">
        <v>89</v>
      </c>
      <c r="C22" s="142"/>
      <c r="D22" s="142"/>
      <c r="E22" s="142"/>
      <c r="F22" s="142"/>
      <c r="G22" s="142"/>
      <c r="H22" s="142"/>
      <c r="I22" s="142"/>
      <c r="J22" s="142"/>
    </row>
    <row r="23" spans="2:19" ht="27" thickBot="1">
      <c r="B23" s="4">
        <v>3</v>
      </c>
      <c r="C23" s="20" t="s">
        <v>880</v>
      </c>
      <c r="D23" s="22" t="s">
        <v>870</v>
      </c>
      <c r="E23" s="21" t="s">
        <v>430</v>
      </c>
      <c r="F23" s="23" t="s">
        <v>881</v>
      </c>
      <c r="G23" s="26">
        <v>1</v>
      </c>
      <c r="H23" s="27">
        <v>9300</v>
      </c>
      <c r="I23" s="26">
        <v>9300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>G23</f>
        <v>1</v>
      </c>
      <c r="O23" s="6">
        <f>H23</f>
        <v>9300</v>
      </c>
      <c r="P23" s="6">
        <f>I23</f>
        <v>9300</v>
      </c>
      <c r="Q23" s="6">
        <f>J23</f>
        <v>0</v>
      </c>
      <c r="R23" s="6">
        <v>1</v>
      </c>
      <c r="S23" s="6">
        <v>9300</v>
      </c>
    </row>
    <row r="24" spans="2:10" ht="13.5" thickBot="1">
      <c r="B24" s="9"/>
      <c r="C24" s="10" t="s">
        <v>882</v>
      </c>
      <c r="D24" s="18" t="s">
        <v>6</v>
      </c>
      <c r="E24" s="19" t="s">
        <v>6</v>
      </c>
      <c r="F24" s="24" t="s">
        <v>6</v>
      </c>
      <c r="G24" s="27">
        <f>SUM(Середнє!N22:N23)</f>
        <v>1</v>
      </c>
      <c r="H24" s="26">
        <f>SUM(Середнє!O22:O23)</f>
        <v>9300</v>
      </c>
      <c r="I24" s="26">
        <f>SUM(Середнє!P22:P23)</f>
        <v>9300</v>
      </c>
      <c r="J24" s="26">
        <f>SUM(Середнє!Q22:Q23)</f>
        <v>0</v>
      </c>
    </row>
    <row r="25" spans="2:10" ht="15">
      <c r="B25" s="142" t="s">
        <v>679</v>
      </c>
      <c r="C25" s="142"/>
      <c r="D25" s="142"/>
      <c r="E25" s="142"/>
      <c r="F25" s="142"/>
      <c r="G25" s="142"/>
      <c r="H25" s="142"/>
      <c r="I25" s="142"/>
      <c r="J25" s="142"/>
    </row>
    <row r="26" spans="2:19" ht="26.25">
      <c r="B26" s="4">
        <v>4</v>
      </c>
      <c r="C26" s="20" t="s">
        <v>690</v>
      </c>
      <c r="D26" s="22" t="s">
        <v>12</v>
      </c>
      <c r="E26" s="21" t="s">
        <v>691</v>
      </c>
      <c r="F26" s="23" t="s">
        <v>692</v>
      </c>
      <c r="G26" s="26">
        <v>1</v>
      </c>
      <c r="H26" s="27">
        <v>2458</v>
      </c>
      <c r="I26" s="26">
        <v>1229</v>
      </c>
      <c r="J26" s="26">
        <v>1229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28">G26</f>
        <v>1</v>
      </c>
      <c r="O26" s="6">
        <f t="shared" si="1"/>
        <v>2458</v>
      </c>
      <c r="P26" s="6">
        <f t="shared" si="1"/>
        <v>1229</v>
      </c>
      <c r="Q26" s="6">
        <f t="shared" si="1"/>
        <v>1229</v>
      </c>
      <c r="R26" s="6">
        <v>1</v>
      </c>
      <c r="S26" s="6">
        <v>2458</v>
      </c>
    </row>
    <row r="27" spans="2:19" ht="26.25">
      <c r="B27" s="4">
        <v>5</v>
      </c>
      <c r="C27" s="20" t="s">
        <v>883</v>
      </c>
      <c r="D27" s="22" t="s">
        <v>12</v>
      </c>
      <c r="E27" s="21" t="s">
        <v>691</v>
      </c>
      <c r="F27" s="23" t="s">
        <v>884</v>
      </c>
      <c r="G27" s="26">
        <v>1</v>
      </c>
      <c r="H27" s="27">
        <v>4197</v>
      </c>
      <c r="I27" s="26">
        <v>2098.5</v>
      </c>
      <c r="J27" s="26">
        <v>2098.5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4197</v>
      </c>
      <c r="P27" s="6">
        <f t="shared" si="1"/>
        <v>2098.5</v>
      </c>
      <c r="Q27" s="6">
        <f t="shared" si="1"/>
        <v>2098.5</v>
      </c>
      <c r="R27" s="6">
        <v>1</v>
      </c>
      <c r="S27" s="6">
        <v>4197</v>
      </c>
    </row>
    <row r="28" spans="2:19" ht="27" thickBot="1">
      <c r="B28" s="4">
        <v>6</v>
      </c>
      <c r="C28" s="20" t="s">
        <v>697</v>
      </c>
      <c r="D28" s="22" t="s">
        <v>12</v>
      </c>
      <c r="E28" s="21" t="s">
        <v>691</v>
      </c>
      <c r="F28" s="23" t="s">
        <v>885</v>
      </c>
      <c r="G28" s="26">
        <v>1</v>
      </c>
      <c r="H28" s="27">
        <v>665</v>
      </c>
      <c r="I28" s="26">
        <v>332.5</v>
      </c>
      <c r="J28" s="26">
        <v>332.5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665</v>
      </c>
      <c r="P28" s="6">
        <f t="shared" si="1"/>
        <v>332.5</v>
      </c>
      <c r="Q28" s="6">
        <f t="shared" si="1"/>
        <v>332.5</v>
      </c>
      <c r="R28" s="6">
        <v>1</v>
      </c>
      <c r="S28" s="6">
        <v>665</v>
      </c>
    </row>
    <row r="29" spans="2:10" ht="13.5" thickBot="1">
      <c r="B29" s="9"/>
      <c r="C29" s="10" t="s">
        <v>886</v>
      </c>
      <c r="D29" s="18" t="s">
        <v>6</v>
      </c>
      <c r="E29" s="19" t="s">
        <v>6</v>
      </c>
      <c r="F29" s="24" t="s">
        <v>6</v>
      </c>
      <c r="G29" s="27">
        <f>SUM(Середнє!N25:N28)</f>
        <v>3</v>
      </c>
      <c r="H29" s="26">
        <f>SUM(Середнє!O25:O28)</f>
        <v>7320</v>
      </c>
      <c r="I29" s="26">
        <f>SUM(Середнє!P25:P28)</f>
        <v>3660</v>
      </c>
      <c r="J29" s="26">
        <f>SUM(Середнє!Q25:Q28)</f>
        <v>3660</v>
      </c>
    </row>
    <row r="30" spans="2:10" ht="15">
      <c r="B30" s="142" t="s">
        <v>90</v>
      </c>
      <c r="C30" s="142"/>
      <c r="D30" s="142"/>
      <c r="E30" s="142"/>
      <c r="F30" s="142"/>
      <c r="G30" s="142"/>
      <c r="H30" s="142"/>
      <c r="I30" s="142"/>
      <c r="J30" s="142"/>
    </row>
    <row r="31" spans="2:19" ht="39">
      <c r="B31" s="4">
        <v>7</v>
      </c>
      <c r="C31" s="20" t="s">
        <v>703</v>
      </c>
      <c r="D31" s="22" t="s">
        <v>12</v>
      </c>
      <c r="E31" s="21" t="s">
        <v>704</v>
      </c>
      <c r="F31" s="23" t="s">
        <v>887</v>
      </c>
      <c r="G31" s="26">
        <v>1</v>
      </c>
      <c r="H31" s="27">
        <v>880</v>
      </c>
      <c r="I31" s="26">
        <v>440</v>
      </c>
      <c r="J31" s="26">
        <v>440</v>
      </c>
      <c r="K31" s="25">
        <v>1</v>
      </c>
      <c r="L31" s="8" t="e">
        <f>#REF!</f>
        <v>#REF!</v>
      </c>
      <c r="M31" s="6" t="e">
        <f>#REF!</f>
        <v>#REF!</v>
      </c>
      <c r="N31" s="5">
        <f aca="true" t="shared" si="2" ref="N31:Q41">G31</f>
        <v>1</v>
      </c>
      <c r="O31" s="6">
        <f t="shared" si="2"/>
        <v>880</v>
      </c>
      <c r="P31" s="6">
        <f t="shared" si="2"/>
        <v>440</v>
      </c>
      <c r="Q31" s="6">
        <f t="shared" si="2"/>
        <v>440</v>
      </c>
      <c r="R31" s="6">
        <v>1</v>
      </c>
      <c r="S31" s="6">
        <v>880</v>
      </c>
    </row>
    <row r="32" spans="2:19" ht="26.25">
      <c r="B32" s="4">
        <v>8</v>
      </c>
      <c r="C32" s="20" t="s">
        <v>708</v>
      </c>
      <c r="D32" s="22" t="s">
        <v>12</v>
      </c>
      <c r="E32" s="21" t="s">
        <v>704</v>
      </c>
      <c r="F32" s="23" t="s">
        <v>888</v>
      </c>
      <c r="G32" s="26">
        <v>1</v>
      </c>
      <c r="H32" s="27">
        <v>770</v>
      </c>
      <c r="I32" s="26">
        <v>385</v>
      </c>
      <c r="J32" s="26">
        <v>385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2"/>
        <v>770</v>
      </c>
      <c r="P32" s="6">
        <f t="shared" si="2"/>
        <v>385</v>
      </c>
      <c r="Q32" s="6">
        <f t="shared" si="2"/>
        <v>385</v>
      </c>
      <c r="R32" s="6">
        <v>1</v>
      </c>
      <c r="S32" s="6">
        <v>770</v>
      </c>
    </row>
    <row r="33" spans="2:19" ht="26.25">
      <c r="B33" s="4">
        <v>9</v>
      </c>
      <c r="C33" s="20" t="s">
        <v>512</v>
      </c>
      <c r="D33" s="22" t="s">
        <v>12</v>
      </c>
      <c r="E33" s="21" t="s">
        <v>340</v>
      </c>
      <c r="F33" s="23" t="s">
        <v>513</v>
      </c>
      <c r="G33" s="26">
        <v>1</v>
      </c>
      <c r="H33" s="27">
        <v>980</v>
      </c>
      <c r="I33" s="26">
        <v>490</v>
      </c>
      <c r="J33" s="26">
        <v>490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2"/>
        <v>980</v>
      </c>
      <c r="P33" s="6">
        <f t="shared" si="2"/>
        <v>490</v>
      </c>
      <c r="Q33" s="6">
        <f t="shared" si="2"/>
        <v>490</v>
      </c>
      <c r="R33" s="6">
        <v>1</v>
      </c>
      <c r="S33" s="6">
        <v>980</v>
      </c>
    </row>
    <row r="34" spans="2:19" ht="26.25">
      <c r="B34" s="4">
        <v>10</v>
      </c>
      <c r="C34" s="20" t="s">
        <v>889</v>
      </c>
      <c r="D34" s="22" t="s">
        <v>12</v>
      </c>
      <c r="E34" s="21" t="s">
        <v>890</v>
      </c>
      <c r="F34" s="23" t="s">
        <v>891</v>
      </c>
      <c r="G34" s="26">
        <v>1</v>
      </c>
      <c r="H34" s="27">
        <v>800</v>
      </c>
      <c r="I34" s="26">
        <v>400</v>
      </c>
      <c r="J34" s="26">
        <v>400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2"/>
        <v>800</v>
      </c>
      <c r="P34" s="6">
        <f t="shared" si="2"/>
        <v>400</v>
      </c>
      <c r="Q34" s="6">
        <f t="shared" si="2"/>
        <v>400</v>
      </c>
      <c r="R34" s="6">
        <v>1</v>
      </c>
      <c r="S34" s="6">
        <v>800</v>
      </c>
    </row>
    <row r="35" spans="2:19" ht="26.25">
      <c r="B35" s="4">
        <v>11</v>
      </c>
      <c r="C35" s="20" t="s">
        <v>889</v>
      </c>
      <c r="D35" s="22" t="s">
        <v>12</v>
      </c>
      <c r="E35" s="21" t="s">
        <v>890</v>
      </c>
      <c r="F35" s="23" t="s">
        <v>892</v>
      </c>
      <c r="G35" s="26">
        <v>1</v>
      </c>
      <c r="H35" s="27">
        <v>800</v>
      </c>
      <c r="I35" s="26">
        <v>400</v>
      </c>
      <c r="J35" s="26">
        <v>400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2"/>
        <v>800</v>
      </c>
      <c r="P35" s="6">
        <f t="shared" si="2"/>
        <v>400</v>
      </c>
      <c r="Q35" s="6">
        <f t="shared" si="2"/>
        <v>400</v>
      </c>
      <c r="R35" s="6">
        <v>1</v>
      </c>
      <c r="S35" s="6">
        <v>800</v>
      </c>
    </row>
    <row r="36" spans="2:19" ht="26.25">
      <c r="B36" s="4">
        <v>12</v>
      </c>
      <c r="C36" s="20" t="s">
        <v>889</v>
      </c>
      <c r="D36" s="22" t="s">
        <v>12</v>
      </c>
      <c r="E36" s="21" t="s">
        <v>713</v>
      </c>
      <c r="F36" s="23" t="s">
        <v>893</v>
      </c>
      <c r="G36" s="26">
        <v>1</v>
      </c>
      <c r="H36" s="27">
        <v>800</v>
      </c>
      <c r="I36" s="26">
        <v>400</v>
      </c>
      <c r="J36" s="26">
        <v>400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1</v>
      </c>
      <c r="O36" s="6">
        <f t="shared" si="2"/>
        <v>800</v>
      </c>
      <c r="P36" s="6">
        <f t="shared" si="2"/>
        <v>400</v>
      </c>
      <c r="Q36" s="6">
        <f t="shared" si="2"/>
        <v>400</v>
      </c>
      <c r="R36" s="6">
        <v>1</v>
      </c>
      <c r="S36" s="6">
        <v>800</v>
      </c>
    </row>
    <row r="37" spans="2:19" ht="26.25">
      <c r="B37" s="4">
        <v>13</v>
      </c>
      <c r="C37" s="20" t="s">
        <v>889</v>
      </c>
      <c r="D37" s="22" t="s">
        <v>12</v>
      </c>
      <c r="E37" s="21" t="s">
        <v>713</v>
      </c>
      <c r="F37" s="23" t="s">
        <v>894</v>
      </c>
      <c r="G37" s="26">
        <v>1</v>
      </c>
      <c r="H37" s="27">
        <v>800</v>
      </c>
      <c r="I37" s="26">
        <v>400</v>
      </c>
      <c r="J37" s="26">
        <v>400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1</v>
      </c>
      <c r="O37" s="6">
        <f t="shared" si="2"/>
        <v>800</v>
      </c>
      <c r="P37" s="6">
        <f t="shared" si="2"/>
        <v>400</v>
      </c>
      <c r="Q37" s="6">
        <f t="shared" si="2"/>
        <v>400</v>
      </c>
      <c r="R37" s="6">
        <v>1</v>
      </c>
      <c r="S37" s="6">
        <v>800</v>
      </c>
    </row>
    <row r="38" spans="2:19" ht="26.25">
      <c r="B38" s="4">
        <v>14</v>
      </c>
      <c r="C38" s="20" t="s">
        <v>895</v>
      </c>
      <c r="D38" s="22" t="s">
        <v>12</v>
      </c>
      <c r="E38" s="21" t="s">
        <v>896</v>
      </c>
      <c r="F38" s="23" t="s">
        <v>897</v>
      </c>
      <c r="G38" s="26">
        <v>1</v>
      </c>
      <c r="H38" s="27">
        <v>394</v>
      </c>
      <c r="I38" s="26">
        <v>197</v>
      </c>
      <c r="J38" s="26">
        <v>197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1</v>
      </c>
      <c r="O38" s="6">
        <f t="shared" si="2"/>
        <v>394</v>
      </c>
      <c r="P38" s="6">
        <f t="shared" si="2"/>
        <v>197</v>
      </c>
      <c r="Q38" s="6">
        <f t="shared" si="2"/>
        <v>197</v>
      </c>
      <c r="R38" s="6">
        <v>1</v>
      </c>
      <c r="S38" s="6">
        <v>394</v>
      </c>
    </row>
    <row r="39" spans="2:19" ht="26.25">
      <c r="B39" s="4">
        <v>15</v>
      </c>
      <c r="C39" s="20" t="s">
        <v>895</v>
      </c>
      <c r="D39" s="22" t="s">
        <v>12</v>
      </c>
      <c r="E39" s="21" t="s">
        <v>896</v>
      </c>
      <c r="F39" s="23" t="s">
        <v>898</v>
      </c>
      <c r="G39" s="26">
        <v>1</v>
      </c>
      <c r="H39" s="27">
        <v>394</v>
      </c>
      <c r="I39" s="26">
        <v>197</v>
      </c>
      <c r="J39" s="26">
        <v>197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2"/>
        <v>394</v>
      </c>
      <c r="P39" s="6">
        <f t="shared" si="2"/>
        <v>197</v>
      </c>
      <c r="Q39" s="6">
        <f t="shared" si="2"/>
        <v>197</v>
      </c>
      <c r="R39" s="6">
        <v>1</v>
      </c>
      <c r="S39" s="6">
        <v>394</v>
      </c>
    </row>
    <row r="40" spans="2:19" ht="39">
      <c r="B40" s="4">
        <v>16</v>
      </c>
      <c r="C40" s="20" t="s">
        <v>899</v>
      </c>
      <c r="D40" s="22" t="s">
        <v>12</v>
      </c>
      <c r="E40" s="21" t="s">
        <v>728</v>
      </c>
      <c r="F40" s="23" t="s">
        <v>900</v>
      </c>
      <c r="G40" s="26">
        <v>1</v>
      </c>
      <c r="H40" s="27">
        <v>2646.73</v>
      </c>
      <c r="I40" s="26">
        <v>1323.3700000000001</v>
      </c>
      <c r="J40" s="26">
        <v>1323.3600000000001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2"/>
        <v>2646.73</v>
      </c>
      <c r="P40" s="6">
        <f t="shared" si="2"/>
        <v>1323.3700000000001</v>
      </c>
      <c r="Q40" s="6">
        <f t="shared" si="2"/>
        <v>1323.3600000000001</v>
      </c>
      <c r="R40" s="6">
        <v>1</v>
      </c>
      <c r="S40" s="6">
        <v>2646.73</v>
      </c>
    </row>
    <row r="41" spans="2:19" ht="27" thickBot="1">
      <c r="B41" s="4">
        <v>17</v>
      </c>
      <c r="C41" s="20" t="s">
        <v>111</v>
      </c>
      <c r="D41" s="22" t="s">
        <v>12</v>
      </c>
      <c r="E41" s="21" t="s">
        <v>25</v>
      </c>
      <c r="F41" s="23" t="s">
        <v>901</v>
      </c>
      <c r="G41" s="26">
        <v>1</v>
      </c>
      <c r="H41" s="27">
        <v>3498</v>
      </c>
      <c r="I41" s="26">
        <v>1749</v>
      </c>
      <c r="J41" s="26">
        <v>1749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3498</v>
      </c>
      <c r="P41" s="6">
        <f t="shared" si="2"/>
        <v>1749</v>
      </c>
      <c r="Q41" s="6">
        <f t="shared" si="2"/>
        <v>1749</v>
      </c>
      <c r="R41" s="6">
        <v>1</v>
      </c>
      <c r="S41" s="6">
        <v>3498</v>
      </c>
    </row>
    <row r="42" spans="2:10" ht="13.5" thickBot="1">
      <c r="B42" s="9"/>
      <c r="C42" s="10" t="s">
        <v>902</v>
      </c>
      <c r="D42" s="18" t="s">
        <v>6</v>
      </c>
      <c r="E42" s="19" t="s">
        <v>6</v>
      </c>
      <c r="F42" s="24" t="s">
        <v>6</v>
      </c>
      <c r="G42" s="27">
        <f>SUM(Середнє!N30:N41)</f>
        <v>11</v>
      </c>
      <c r="H42" s="26">
        <f>SUM(Середнє!O30:O41)</f>
        <v>12762.73</v>
      </c>
      <c r="I42" s="26">
        <f>SUM(Середнє!P30:P41)</f>
        <v>6381.37</v>
      </c>
      <c r="J42" s="26">
        <f>SUM(Середнє!Q30:Q41)</f>
        <v>6381.360000000001</v>
      </c>
    </row>
    <row r="43" spans="2:10" ht="15">
      <c r="B43" s="142" t="s">
        <v>91</v>
      </c>
      <c r="C43" s="142"/>
      <c r="D43" s="142"/>
      <c r="E43" s="142"/>
      <c r="F43" s="142"/>
      <c r="G43" s="142"/>
      <c r="H43" s="142"/>
      <c r="I43" s="142"/>
      <c r="J43" s="142"/>
    </row>
    <row r="44" spans="2:19" ht="26.25">
      <c r="B44" s="4">
        <v>18</v>
      </c>
      <c r="C44" s="20" t="s">
        <v>903</v>
      </c>
      <c r="D44" s="22" t="s">
        <v>12</v>
      </c>
      <c r="E44" s="21" t="s">
        <v>478</v>
      </c>
      <c r="F44" s="23" t="s">
        <v>904</v>
      </c>
      <c r="G44" s="26">
        <v>3</v>
      </c>
      <c r="H44" s="27">
        <v>3.3000000000000003</v>
      </c>
      <c r="I44" s="26">
        <v>3</v>
      </c>
      <c r="J44" s="26">
        <v>0.3</v>
      </c>
      <c r="K44" s="25">
        <v>1</v>
      </c>
      <c r="L44" s="8" t="e">
        <f>#REF!</f>
        <v>#REF!</v>
      </c>
      <c r="M44" s="6" t="e">
        <f>#REF!</f>
        <v>#REF!</v>
      </c>
      <c r="N44" s="5">
        <f aca="true" t="shared" si="3" ref="N44:Q47">G44</f>
        <v>3</v>
      </c>
      <c r="O44" s="6">
        <f t="shared" si="3"/>
        <v>3.3000000000000003</v>
      </c>
      <c r="P44" s="6">
        <f t="shared" si="3"/>
        <v>3</v>
      </c>
      <c r="Q44" s="6">
        <f t="shared" si="3"/>
        <v>0.3</v>
      </c>
      <c r="R44" s="6">
        <v>3</v>
      </c>
      <c r="S44" s="6">
        <v>3.3000000000000003</v>
      </c>
    </row>
    <row r="45" spans="2:19" ht="26.25">
      <c r="B45" s="4">
        <v>19</v>
      </c>
      <c r="C45" s="20" t="s">
        <v>905</v>
      </c>
      <c r="D45" s="22" t="s">
        <v>12</v>
      </c>
      <c r="E45" s="21" t="s">
        <v>478</v>
      </c>
      <c r="F45" s="23" t="s">
        <v>906</v>
      </c>
      <c r="G45" s="26">
        <v>2</v>
      </c>
      <c r="H45" s="27">
        <v>16.2</v>
      </c>
      <c r="I45" s="26">
        <v>8</v>
      </c>
      <c r="J45" s="26">
        <v>8.200000000000001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3"/>
        <v>2</v>
      </c>
      <c r="O45" s="6">
        <f t="shared" si="3"/>
        <v>16.2</v>
      </c>
      <c r="P45" s="6">
        <f t="shared" si="3"/>
        <v>8</v>
      </c>
      <c r="Q45" s="6">
        <f t="shared" si="3"/>
        <v>8.200000000000001</v>
      </c>
      <c r="R45" s="6">
        <v>2</v>
      </c>
      <c r="S45" s="6">
        <v>16.2</v>
      </c>
    </row>
    <row r="46" spans="2:19" ht="26.25">
      <c r="B46" s="4">
        <v>20</v>
      </c>
      <c r="C46" s="20" t="s">
        <v>907</v>
      </c>
      <c r="D46" s="22" t="s">
        <v>12</v>
      </c>
      <c r="E46" s="21" t="s">
        <v>478</v>
      </c>
      <c r="F46" s="23" t="s">
        <v>908</v>
      </c>
      <c r="G46" s="26">
        <v>1</v>
      </c>
      <c r="H46" s="27">
        <v>8</v>
      </c>
      <c r="I46" s="26">
        <v>4</v>
      </c>
      <c r="J46" s="26">
        <v>4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3"/>
        <v>1</v>
      </c>
      <c r="O46" s="6">
        <f t="shared" si="3"/>
        <v>8</v>
      </c>
      <c r="P46" s="6">
        <f t="shared" si="3"/>
        <v>4</v>
      </c>
      <c r="Q46" s="6">
        <f t="shared" si="3"/>
        <v>4</v>
      </c>
      <c r="R46" s="6">
        <v>1</v>
      </c>
      <c r="S46" s="6">
        <v>8</v>
      </c>
    </row>
    <row r="47" spans="2:19" ht="27" thickBot="1">
      <c r="B47" s="4">
        <v>21</v>
      </c>
      <c r="C47" s="20" t="s">
        <v>909</v>
      </c>
      <c r="D47" s="22" t="s">
        <v>12</v>
      </c>
      <c r="E47" s="21" t="s">
        <v>478</v>
      </c>
      <c r="F47" s="23" t="s">
        <v>910</v>
      </c>
      <c r="G47" s="26">
        <v>1</v>
      </c>
      <c r="H47" s="27">
        <v>12.5</v>
      </c>
      <c r="I47" s="26">
        <v>6</v>
      </c>
      <c r="J47" s="26">
        <v>6.5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3"/>
        <v>1</v>
      </c>
      <c r="O47" s="6">
        <f t="shared" si="3"/>
        <v>12.5</v>
      </c>
      <c r="P47" s="6">
        <f t="shared" si="3"/>
        <v>6</v>
      </c>
      <c r="Q47" s="6">
        <f t="shared" si="3"/>
        <v>6.5</v>
      </c>
      <c r="R47" s="6">
        <v>1</v>
      </c>
      <c r="S47" s="6">
        <v>12.5</v>
      </c>
    </row>
    <row r="48" spans="2:10" ht="13.5" thickBot="1">
      <c r="B48" s="9"/>
      <c r="C48" s="10" t="s">
        <v>911</v>
      </c>
      <c r="D48" s="18" t="s">
        <v>6</v>
      </c>
      <c r="E48" s="19" t="s">
        <v>6</v>
      </c>
      <c r="F48" s="24" t="s">
        <v>6</v>
      </c>
      <c r="G48" s="27">
        <f>SUM(Середнє!N43:N47)</f>
        <v>7</v>
      </c>
      <c r="H48" s="26">
        <f>SUM(Середнє!O43:O47)</f>
        <v>40</v>
      </c>
      <c r="I48" s="26">
        <f>SUM(Середнє!P43:P47)</f>
        <v>21</v>
      </c>
      <c r="J48" s="26">
        <f>SUM(Середнє!Q43:Q47)</f>
        <v>19</v>
      </c>
    </row>
    <row r="49" spans="2:10" ht="13.5" thickBot="1">
      <c r="B49" s="9"/>
      <c r="C49" s="10" t="s">
        <v>912</v>
      </c>
      <c r="D49" s="18" t="s">
        <v>6</v>
      </c>
      <c r="E49" s="19" t="s">
        <v>6</v>
      </c>
      <c r="F49" s="24" t="s">
        <v>6</v>
      </c>
      <c r="G49" s="27">
        <f>SUM(Середнє!N19:N48)</f>
        <v>24</v>
      </c>
      <c r="H49" s="26">
        <f>SUM(Середнє!O19:O48)</f>
        <v>42292.73</v>
      </c>
      <c r="I49" s="26">
        <f>SUM(Середнє!P19:P48)</f>
        <v>31019.31</v>
      </c>
      <c r="J49" s="26">
        <f>SUM(Середнє!Q19:Q48)</f>
        <v>11273.42</v>
      </c>
    </row>
    <row r="50" spans="2:10" ht="15">
      <c r="B50" s="142" t="s">
        <v>86</v>
      </c>
      <c r="C50" s="142"/>
      <c r="D50" s="142"/>
      <c r="E50" s="142"/>
      <c r="F50" s="142"/>
      <c r="G50" s="142"/>
      <c r="H50" s="142"/>
      <c r="I50" s="142"/>
      <c r="J50" s="142"/>
    </row>
    <row r="51" spans="2:19" ht="26.25">
      <c r="B51" s="4">
        <v>22</v>
      </c>
      <c r="C51" s="20" t="s">
        <v>589</v>
      </c>
      <c r="D51" s="22" t="s">
        <v>12</v>
      </c>
      <c r="E51" s="21" t="s">
        <v>590</v>
      </c>
      <c r="F51" s="23" t="s">
        <v>913</v>
      </c>
      <c r="G51" s="26">
        <v>1</v>
      </c>
      <c r="H51" s="27">
        <v>14124</v>
      </c>
      <c r="I51" s="26">
        <v>1059.3</v>
      </c>
      <c r="J51" s="26">
        <v>13064.7</v>
      </c>
      <c r="K51" s="25">
        <v>1</v>
      </c>
      <c r="L51" s="8" t="e">
        <f>#REF!</f>
        <v>#REF!</v>
      </c>
      <c r="M51" s="6" t="e">
        <f>#REF!</f>
        <v>#REF!</v>
      </c>
      <c r="N51" s="5">
        <f aca="true" t="shared" si="4" ref="N51:Q57">G51</f>
        <v>1</v>
      </c>
      <c r="O51" s="6">
        <f t="shared" si="4"/>
        <v>14124</v>
      </c>
      <c r="P51" s="6">
        <f t="shared" si="4"/>
        <v>1059.3</v>
      </c>
      <c r="Q51" s="6">
        <f t="shared" si="4"/>
        <v>13064.7</v>
      </c>
      <c r="R51" s="6">
        <v>1</v>
      </c>
      <c r="S51" s="6">
        <v>14124</v>
      </c>
    </row>
    <row r="52" spans="2:19" ht="39">
      <c r="B52" s="4">
        <v>23</v>
      </c>
      <c r="C52" s="20" t="s">
        <v>592</v>
      </c>
      <c r="D52" s="22" t="s">
        <v>12</v>
      </c>
      <c r="E52" s="21" t="s">
        <v>590</v>
      </c>
      <c r="F52" s="23" t="s">
        <v>914</v>
      </c>
      <c r="G52" s="26">
        <v>1</v>
      </c>
      <c r="H52" s="27">
        <v>87892</v>
      </c>
      <c r="I52" s="26">
        <v>6591.87</v>
      </c>
      <c r="J52" s="26">
        <v>81300.13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4"/>
        <v>1</v>
      </c>
      <c r="O52" s="6">
        <f t="shared" si="4"/>
        <v>87892</v>
      </c>
      <c r="P52" s="6">
        <f t="shared" si="4"/>
        <v>6591.87</v>
      </c>
      <c r="Q52" s="6">
        <f t="shared" si="4"/>
        <v>81300.13</v>
      </c>
      <c r="R52" s="6">
        <v>1</v>
      </c>
      <c r="S52" s="6">
        <v>87892</v>
      </c>
    </row>
    <row r="53" spans="2:19" ht="39">
      <c r="B53" s="4">
        <v>24</v>
      </c>
      <c r="C53" s="20" t="s">
        <v>915</v>
      </c>
      <c r="D53" s="22" t="s">
        <v>12</v>
      </c>
      <c r="E53" s="21" t="s">
        <v>595</v>
      </c>
      <c r="F53" s="23" t="s">
        <v>916</v>
      </c>
      <c r="G53" s="26">
        <v>1</v>
      </c>
      <c r="H53" s="27">
        <v>3800</v>
      </c>
      <c r="I53" s="26">
        <v>2470.19</v>
      </c>
      <c r="J53" s="26">
        <v>1329.8100000000002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4"/>
        <v>1</v>
      </c>
      <c r="O53" s="6">
        <f t="shared" si="4"/>
        <v>3800</v>
      </c>
      <c r="P53" s="6">
        <f t="shared" si="4"/>
        <v>2470.19</v>
      </c>
      <c r="Q53" s="6">
        <f t="shared" si="4"/>
        <v>1329.8100000000002</v>
      </c>
      <c r="R53" s="6">
        <v>1</v>
      </c>
      <c r="S53" s="6">
        <v>3800</v>
      </c>
    </row>
    <row r="54" spans="2:19" ht="26.25">
      <c r="B54" s="4">
        <v>25</v>
      </c>
      <c r="C54" s="20" t="s">
        <v>917</v>
      </c>
      <c r="D54" s="22" t="s">
        <v>12</v>
      </c>
      <c r="E54" s="21" t="s">
        <v>918</v>
      </c>
      <c r="F54" s="23" t="s">
        <v>919</v>
      </c>
      <c r="G54" s="26">
        <v>1</v>
      </c>
      <c r="H54" s="27">
        <v>4491</v>
      </c>
      <c r="I54" s="26">
        <v>4491</v>
      </c>
      <c r="J54" s="26">
        <v>0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4"/>
        <v>1</v>
      </c>
      <c r="O54" s="6">
        <f t="shared" si="4"/>
        <v>4491</v>
      </c>
      <c r="P54" s="6">
        <f t="shared" si="4"/>
        <v>4491</v>
      </c>
      <c r="Q54" s="6">
        <f t="shared" si="4"/>
        <v>0</v>
      </c>
      <c r="R54" s="6">
        <v>1</v>
      </c>
      <c r="S54" s="6">
        <v>4491</v>
      </c>
    </row>
    <row r="55" spans="2:19" ht="26.25">
      <c r="B55" s="4">
        <v>26</v>
      </c>
      <c r="C55" s="20" t="s">
        <v>920</v>
      </c>
      <c r="D55" s="22" t="s">
        <v>12</v>
      </c>
      <c r="E55" s="21" t="s">
        <v>918</v>
      </c>
      <c r="F55" s="23" t="s">
        <v>921</v>
      </c>
      <c r="G55" s="26">
        <v>1</v>
      </c>
      <c r="H55" s="27">
        <v>3291</v>
      </c>
      <c r="I55" s="26">
        <v>3291</v>
      </c>
      <c r="J55" s="26">
        <v>0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4"/>
        <v>1</v>
      </c>
      <c r="O55" s="6">
        <f t="shared" si="4"/>
        <v>3291</v>
      </c>
      <c r="P55" s="6">
        <f t="shared" si="4"/>
        <v>3291</v>
      </c>
      <c r="Q55" s="6">
        <f t="shared" si="4"/>
        <v>0</v>
      </c>
      <c r="R55" s="6">
        <v>1</v>
      </c>
      <c r="S55" s="6">
        <v>3291</v>
      </c>
    </row>
    <row r="56" spans="2:19" ht="26.25">
      <c r="B56" s="4">
        <v>27</v>
      </c>
      <c r="C56" s="20" t="s">
        <v>922</v>
      </c>
      <c r="D56" s="22" t="s">
        <v>12</v>
      </c>
      <c r="E56" s="21" t="s">
        <v>923</v>
      </c>
      <c r="F56" s="23" t="s">
        <v>924</v>
      </c>
      <c r="G56" s="26">
        <v>1</v>
      </c>
      <c r="H56" s="27">
        <v>9250</v>
      </c>
      <c r="I56" s="26">
        <v>1927</v>
      </c>
      <c r="J56" s="26">
        <v>7323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4"/>
        <v>1</v>
      </c>
      <c r="O56" s="6">
        <f t="shared" si="4"/>
        <v>9250</v>
      </c>
      <c r="P56" s="6">
        <f t="shared" si="4"/>
        <v>1927</v>
      </c>
      <c r="Q56" s="6">
        <f t="shared" si="4"/>
        <v>7323</v>
      </c>
      <c r="R56" s="6">
        <v>1</v>
      </c>
      <c r="S56" s="6">
        <v>9250</v>
      </c>
    </row>
    <row r="57" spans="2:19" ht="27" thickBot="1">
      <c r="B57" s="4">
        <v>28</v>
      </c>
      <c r="C57" s="20" t="s">
        <v>925</v>
      </c>
      <c r="D57" s="22" t="s">
        <v>12</v>
      </c>
      <c r="E57" s="21" t="s">
        <v>923</v>
      </c>
      <c r="F57" s="23" t="s">
        <v>926</v>
      </c>
      <c r="G57" s="26">
        <v>1</v>
      </c>
      <c r="H57" s="27">
        <v>15650</v>
      </c>
      <c r="I57" s="26">
        <v>3260.5</v>
      </c>
      <c r="J57" s="26">
        <v>12389.5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4"/>
        <v>1</v>
      </c>
      <c r="O57" s="6">
        <f t="shared" si="4"/>
        <v>15650</v>
      </c>
      <c r="P57" s="6">
        <f t="shared" si="4"/>
        <v>3260.5</v>
      </c>
      <c r="Q57" s="6">
        <f t="shared" si="4"/>
        <v>12389.5</v>
      </c>
      <c r="R57" s="6">
        <v>1</v>
      </c>
      <c r="S57" s="6">
        <v>15650</v>
      </c>
    </row>
    <row r="58" spans="2:10" ht="13.5" thickBot="1">
      <c r="B58" s="9"/>
      <c r="C58" s="10" t="s">
        <v>879</v>
      </c>
      <c r="D58" s="18" t="s">
        <v>6</v>
      </c>
      <c r="E58" s="19" t="s">
        <v>6</v>
      </c>
      <c r="F58" s="24" t="s">
        <v>6</v>
      </c>
      <c r="G58" s="27">
        <f>SUM(Середнє!N50:N57)</f>
        <v>7</v>
      </c>
      <c r="H58" s="26">
        <f>SUM(Середнє!O50:O57)</f>
        <v>138498</v>
      </c>
      <c r="I58" s="26">
        <f>SUM(Середнє!P50:P57)</f>
        <v>23090.86</v>
      </c>
      <c r="J58" s="26">
        <f>SUM(Середнє!Q50:Q57)</f>
        <v>115407.14</v>
      </c>
    </row>
    <row r="59" spans="2:10" ht="15">
      <c r="B59" s="142" t="s">
        <v>649</v>
      </c>
      <c r="C59" s="142"/>
      <c r="D59" s="142"/>
      <c r="E59" s="142"/>
      <c r="F59" s="142"/>
      <c r="G59" s="142"/>
      <c r="H59" s="142"/>
      <c r="I59" s="142"/>
      <c r="J59" s="142"/>
    </row>
    <row r="60" spans="2:19" ht="53.25" thickBot="1">
      <c r="B60" s="4">
        <v>29</v>
      </c>
      <c r="C60" s="20" t="s">
        <v>927</v>
      </c>
      <c r="D60" s="22" t="s">
        <v>12</v>
      </c>
      <c r="E60" s="21" t="s">
        <v>651</v>
      </c>
      <c r="F60" s="23" t="s">
        <v>928</v>
      </c>
      <c r="G60" s="26">
        <v>1</v>
      </c>
      <c r="H60" s="27">
        <v>514720.68000000005</v>
      </c>
      <c r="I60" s="26">
        <v>67403.93000000001</v>
      </c>
      <c r="J60" s="26">
        <v>447316.75</v>
      </c>
      <c r="K60" s="25">
        <v>1</v>
      </c>
      <c r="L60" s="8" t="e">
        <f>#REF!</f>
        <v>#REF!</v>
      </c>
      <c r="M60" s="6" t="e">
        <f>#REF!</f>
        <v>#REF!</v>
      </c>
      <c r="N60" s="5">
        <f>G60</f>
        <v>1</v>
      </c>
      <c r="O60" s="6">
        <f>H60</f>
        <v>514720.68000000005</v>
      </c>
      <c r="P60" s="6">
        <f>I60</f>
        <v>67403.93000000001</v>
      </c>
      <c r="Q60" s="6">
        <f>J60</f>
        <v>447316.75</v>
      </c>
      <c r="R60" s="6">
        <v>1</v>
      </c>
      <c r="S60" s="6">
        <v>514720.68000000005</v>
      </c>
    </row>
    <row r="61" spans="2:10" ht="13.5" thickBot="1">
      <c r="B61" s="9"/>
      <c r="C61" s="10" t="s">
        <v>929</v>
      </c>
      <c r="D61" s="18" t="s">
        <v>6</v>
      </c>
      <c r="E61" s="19" t="s">
        <v>6</v>
      </c>
      <c r="F61" s="24" t="s">
        <v>6</v>
      </c>
      <c r="G61" s="27">
        <f>SUM(Середнє!N59:N60)</f>
        <v>1</v>
      </c>
      <c r="H61" s="26">
        <f>SUM(Середнє!O59:O60)</f>
        <v>514720.68000000005</v>
      </c>
      <c r="I61" s="26">
        <f>SUM(Середнє!P59:P60)</f>
        <v>67403.93000000001</v>
      </c>
      <c r="J61" s="26">
        <f>SUM(Середнє!Q59:Q60)</f>
        <v>447316.75</v>
      </c>
    </row>
    <row r="62" spans="2:10" ht="15">
      <c r="B62" s="142" t="s">
        <v>790</v>
      </c>
      <c r="C62" s="142"/>
      <c r="D62" s="142"/>
      <c r="E62" s="142"/>
      <c r="F62" s="142"/>
      <c r="G62" s="142"/>
      <c r="H62" s="142"/>
      <c r="I62" s="142"/>
      <c r="J62" s="142"/>
    </row>
    <row r="63" spans="2:19" ht="39.75" thickBot="1">
      <c r="B63" s="4">
        <v>30</v>
      </c>
      <c r="C63" s="20" t="s">
        <v>930</v>
      </c>
      <c r="D63" s="22" t="s">
        <v>12</v>
      </c>
      <c r="E63" s="21" t="s">
        <v>430</v>
      </c>
      <c r="F63" s="23" t="s">
        <v>931</v>
      </c>
      <c r="G63" s="26">
        <v>1</v>
      </c>
      <c r="H63" s="27">
        <v>37625</v>
      </c>
      <c r="I63" s="26">
        <v>37625</v>
      </c>
      <c r="J63" s="26">
        <v>0</v>
      </c>
      <c r="K63" s="25">
        <v>1</v>
      </c>
      <c r="L63" s="8" t="e">
        <f>#REF!</f>
        <v>#REF!</v>
      </c>
      <c r="M63" s="6" t="e">
        <f>#REF!</f>
        <v>#REF!</v>
      </c>
      <c r="N63" s="5">
        <f>G63</f>
        <v>1</v>
      </c>
      <c r="O63" s="6">
        <f>H63</f>
        <v>37625</v>
      </c>
      <c r="P63" s="6">
        <f>I63</f>
        <v>37625</v>
      </c>
      <c r="Q63" s="6">
        <f>J63</f>
        <v>0</v>
      </c>
      <c r="R63" s="6">
        <v>1</v>
      </c>
      <c r="S63" s="6">
        <v>37625</v>
      </c>
    </row>
    <row r="64" spans="2:10" ht="13.5" thickBot="1">
      <c r="B64" s="9"/>
      <c r="C64" s="10" t="s">
        <v>932</v>
      </c>
      <c r="D64" s="18" t="s">
        <v>6</v>
      </c>
      <c r="E64" s="19" t="s">
        <v>6</v>
      </c>
      <c r="F64" s="24" t="s">
        <v>6</v>
      </c>
      <c r="G64" s="27">
        <f>SUM(Середнє!N62:N63)</f>
        <v>1</v>
      </c>
      <c r="H64" s="26">
        <f>SUM(Середнє!O62:O63)</f>
        <v>37625</v>
      </c>
      <c r="I64" s="26">
        <f>SUM(Середнє!P62:P63)</f>
        <v>37625</v>
      </c>
      <c r="J64" s="26">
        <f>SUM(Середнє!Q62:Q63)</f>
        <v>0</v>
      </c>
    </row>
    <row r="65" spans="2:10" ht="15">
      <c r="B65" s="142" t="s">
        <v>679</v>
      </c>
      <c r="C65" s="142"/>
      <c r="D65" s="142"/>
      <c r="E65" s="142"/>
      <c r="F65" s="142"/>
      <c r="G65" s="142"/>
      <c r="H65" s="142"/>
      <c r="I65" s="142"/>
      <c r="J65" s="142"/>
    </row>
    <row r="66" spans="2:19" ht="26.25">
      <c r="B66" s="4">
        <v>31</v>
      </c>
      <c r="C66" s="20" t="s">
        <v>680</v>
      </c>
      <c r="D66" s="22" t="s">
        <v>12</v>
      </c>
      <c r="E66" s="21" t="s">
        <v>681</v>
      </c>
      <c r="F66" s="23" t="s">
        <v>933</v>
      </c>
      <c r="G66" s="26">
        <v>1</v>
      </c>
      <c r="H66" s="27">
        <v>2905.05</v>
      </c>
      <c r="I66" s="26">
        <v>1452.53</v>
      </c>
      <c r="J66" s="26">
        <v>1452.52</v>
      </c>
      <c r="K66" s="25">
        <v>1</v>
      </c>
      <c r="L66" s="8" t="e">
        <f>#REF!</f>
        <v>#REF!</v>
      </c>
      <c r="M66" s="6" t="e">
        <f>#REF!</f>
        <v>#REF!</v>
      </c>
      <c r="N66" s="5">
        <f aca="true" t="shared" si="5" ref="N66:Q71">G66</f>
        <v>1</v>
      </c>
      <c r="O66" s="6">
        <f t="shared" si="5"/>
        <v>2905.05</v>
      </c>
      <c r="P66" s="6">
        <f t="shared" si="5"/>
        <v>1452.53</v>
      </c>
      <c r="Q66" s="6">
        <f t="shared" si="5"/>
        <v>1452.52</v>
      </c>
      <c r="R66" s="6">
        <v>1</v>
      </c>
      <c r="S66" s="6">
        <v>2905.05</v>
      </c>
    </row>
    <row r="67" spans="2:19" ht="26.25">
      <c r="B67" s="4">
        <v>32</v>
      </c>
      <c r="C67" s="20" t="s">
        <v>680</v>
      </c>
      <c r="D67" s="22" t="s">
        <v>12</v>
      </c>
      <c r="E67" s="21" t="s">
        <v>681</v>
      </c>
      <c r="F67" s="23" t="s">
        <v>934</v>
      </c>
      <c r="G67" s="26">
        <v>1</v>
      </c>
      <c r="H67" s="27">
        <v>2905.05</v>
      </c>
      <c r="I67" s="26">
        <v>1452.53</v>
      </c>
      <c r="J67" s="26">
        <v>1452.52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5"/>
        <v>1</v>
      </c>
      <c r="O67" s="6">
        <f t="shared" si="5"/>
        <v>2905.05</v>
      </c>
      <c r="P67" s="6">
        <f t="shared" si="5"/>
        <v>1452.53</v>
      </c>
      <c r="Q67" s="6">
        <f t="shared" si="5"/>
        <v>1452.52</v>
      </c>
      <c r="R67" s="6">
        <v>1</v>
      </c>
      <c r="S67" s="6">
        <v>2905.05</v>
      </c>
    </row>
    <row r="68" spans="2:19" ht="39">
      <c r="B68" s="4">
        <v>33</v>
      </c>
      <c r="C68" s="20" t="s">
        <v>935</v>
      </c>
      <c r="D68" s="22" t="s">
        <v>12</v>
      </c>
      <c r="E68" s="21" t="s">
        <v>936</v>
      </c>
      <c r="F68" s="23" t="s">
        <v>937</v>
      </c>
      <c r="G68" s="26">
        <v>1</v>
      </c>
      <c r="H68" s="27">
        <v>1750</v>
      </c>
      <c r="I68" s="26">
        <v>875</v>
      </c>
      <c r="J68" s="26">
        <v>875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5"/>
        <v>1</v>
      </c>
      <c r="O68" s="6">
        <f t="shared" si="5"/>
        <v>1750</v>
      </c>
      <c r="P68" s="6">
        <f t="shared" si="5"/>
        <v>875</v>
      </c>
      <c r="Q68" s="6">
        <f t="shared" si="5"/>
        <v>875</v>
      </c>
      <c r="R68" s="6">
        <v>1</v>
      </c>
      <c r="S68" s="6">
        <v>1750</v>
      </c>
    </row>
    <row r="69" spans="2:19" ht="52.5">
      <c r="B69" s="4">
        <v>34</v>
      </c>
      <c r="C69" s="20" t="s">
        <v>938</v>
      </c>
      <c r="D69" s="22" t="s">
        <v>12</v>
      </c>
      <c r="E69" s="21" t="s">
        <v>685</v>
      </c>
      <c r="F69" s="23" t="s">
        <v>939</v>
      </c>
      <c r="G69" s="26">
        <v>1</v>
      </c>
      <c r="H69" s="27">
        <v>1235</v>
      </c>
      <c r="I69" s="26">
        <v>617.5</v>
      </c>
      <c r="J69" s="26">
        <v>617.5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5"/>
        <v>1</v>
      </c>
      <c r="O69" s="6">
        <f t="shared" si="5"/>
        <v>1235</v>
      </c>
      <c r="P69" s="6">
        <f t="shared" si="5"/>
        <v>617.5</v>
      </c>
      <c r="Q69" s="6">
        <f t="shared" si="5"/>
        <v>617.5</v>
      </c>
      <c r="R69" s="6">
        <v>1</v>
      </c>
      <c r="S69" s="6">
        <v>1235</v>
      </c>
    </row>
    <row r="70" spans="2:19" ht="39">
      <c r="B70" s="4">
        <v>35</v>
      </c>
      <c r="C70" s="20" t="s">
        <v>687</v>
      </c>
      <c r="D70" s="22" t="s">
        <v>12</v>
      </c>
      <c r="E70" s="21" t="s">
        <v>688</v>
      </c>
      <c r="F70" s="23" t="s">
        <v>940</v>
      </c>
      <c r="G70" s="26">
        <v>1</v>
      </c>
      <c r="H70" s="27">
        <v>3367</v>
      </c>
      <c r="I70" s="26">
        <v>1683.5</v>
      </c>
      <c r="J70" s="26">
        <v>1683.5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5"/>
        <v>1</v>
      </c>
      <c r="O70" s="6">
        <f t="shared" si="5"/>
        <v>3367</v>
      </c>
      <c r="P70" s="6">
        <f t="shared" si="5"/>
        <v>1683.5</v>
      </c>
      <c r="Q70" s="6">
        <f t="shared" si="5"/>
        <v>1683.5</v>
      </c>
      <c r="R70" s="6">
        <v>1</v>
      </c>
      <c r="S70" s="6">
        <v>3367</v>
      </c>
    </row>
    <row r="71" spans="2:19" ht="39.75" thickBot="1">
      <c r="B71" s="4">
        <v>36</v>
      </c>
      <c r="C71" s="20" t="s">
        <v>700</v>
      </c>
      <c r="D71" s="22" t="s">
        <v>12</v>
      </c>
      <c r="E71" s="21" t="s">
        <v>691</v>
      </c>
      <c r="F71" s="23" t="s">
        <v>701</v>
      </c>
      <c r="G71" s="26">
        <v>6</v>
      </c>
      <c r="H71" s="27">
        <v>3299.88</v>
      </c>
      <c r="I71" s="26">
        <v>1649.94</v>
      </c>
      <c r="J71" s="26">
        <v>1649.94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5"/>
        <v>6</v>
      </c>
      <c r="O71" s="6">
        <f t="shared" si="5"/>
        <v>3299.88</v>
      </c>
      <c r="P71" s="6">
        <f t="shared" si="5"/>
        <v>1649.94</v>
      </c>
      <c r="Q71" s="6">
        <f t="shared" si="5"/>
        <v>1649.94</v>
      </c>
      <c r="R71" s="6">
        <v>6</v>
      </c>
      <c r="S71" s="6">
        <v>3299.88</v>
      </c>
    </row>
    <row r="72" spans="2:10" ht="13.5" thickBot="1">
      <c r="B72" s="9"/>
      <c r="C72" s="10" t="s">
        <v>886</v>
      </c>
      <c r="D72" s="18" t="s">
        <v>6</v>
      </c>
      <c r="E72" s="19" t="s">
        <v>6</v>
      </c>
      <c r="F72" s="24" t="s">
        <v>6</v>
      </c>
      <c r="G72" s="27">
        <f>SUM(Середнє!N65:N71)</f>
        <v>11</v>
      </c>
      <c r="H72" s="26">
        <f>SUM(Середнє!O65:O71)</f>
        <v>15461.98</v>
      </c>
      <c r="I72" s="26">
        <f>SUM(Середнє!P65:P71)</f>
        <v>7731</v>
      </c>
      <c r="J72" s="26">
        <f>SUM(Середнє!Q65:Q71)</f>
        <v>7730.98</v>
      </c>
    </row>
    <row r="73" spans="2:10" ht="15">
      <c r="B73" s="142" t="s">
        <v>90</v>
      </c>
      <c r="C73" s="142"/>
      <c r="D73" s="142"/>
      <c r="E73" s="142"/>
      <c r="F73" s="142"/>
      <c r="G73" s="142"/>
      <c r="H73" s="142"/>
      <c r="I73" s="142"/>
      <c r="J73" s="142"/>
    </row>
    <row r="74" spans="2:19" ht="26.25">
      <c r="B74" s="4">
        <v>37</v>
      </c>
      <c r="C74" s="20" t="s">
        <v>941</v>
      </c>
      <c r="D74" s="22" t="s">
        <v>12</v>
      </c>
      <c r="E74" s="21" t="s">
        <v>890</v>
      </c>
      <c r="F74" s="23" t="s">
        <v>942</v>
      </c>
      <c r="G74" s="26">
        <v>1</v>
      </c>
      <c r="H74" s="27">
        <v>900</v>
      </c>
      <c r="I74" s="26">
        <v>450</v>
      </c>
      <c r="J74" s="26">
        <v>450</v>
      </c>
      <c r="K74" s="25">
        <v>1</v>
      </c>
      <c r="L74" s="8" t="e">
        <f>#REF!</f>
        <v>#REF!</v>
      </c>
      <c r="M74" s="6" t="e">
        <f>#REF!</f>
        <v>#REF!</v>
      </c>
      <c r="N74" s="5">
        <f aca="true" t="shared" si="6" ref="N74:Q90">G74</f>
        <v>1</v>
      </c>
      <c r="O74" s="6">
        <f t="shared" si="6"/>
        <v>900</v>
      </c>
      <c r="P74" s="6">
        <f t="shared" si="6"/>
        <v>450</v>
      </c>
      <c r="Q74" s="6">
        <f t="shared" si="6"/>
        <v>450</v>
      </c>
      <c r="R74" s="6">
        <v>1</v>
      </c>
      <c r="S74" s="6">
        <v>900</v>
      </c>
    </row>
    <row r="75" spans="2:19" ht="39">
      <c r="B75" s="4">
        <v>38</v>
      </c>
      <c r="C75" s="20" t="s">
        <v>703</v>
      </c>
      <c r="D75" s="22" t="s">
        <v>12</v>
      </c>
      <c r="E75" s="21" t="s">
        <v>704</v>
      </c>
      <c r="F75" s="23" t="s">
        <v>943</v>
      </c>
      <c r="G75" s="26">
        <v>1</v>
      </c>
      <c r="H75" s="27">
        <v>880</v>
      </c>
      <c r="I75" s="26">
        <v>440</v>
      </c>
      <c r="J75" s="26">
        <v>440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6"/>
        <v>1</v>
      </c>
      <c r="O75" s="6">
        <f t="shared" si="6"/>
        <v>880</v>
      </c>
      <c r="P75" s="6">
        <f t="shared" si="6"/>
        <v>440</v>
      </c>
      <c r="Q75" s="6">
        <f t="shared" si="6"/>
        <v>440</v>
      </c>
      <c r="R75" s="6">
        <v>1</v>
      </c>
      <c r="S75" s="6">
        <v>880</v>
      </c>
    </row>
    <row r="76" spans="2:19" ht="26.25">
      <c r="B76" s="4">
        <v>39</v>
      </c>
      <c r="C76" s="20" t="s">
        <v>708</v>
      </c>
      <c r="D76" s="22" t="s">
        <v>12</v>
      </c>
      <c r="E76" s="21" t="s">
        <v>704</v>
      </c>
      <c r="F76" s="23" t="s">
        <v>944</v>
      </c>
      <c r="G76" s="26">
        <v>1</v>
      </c>
      <c r="H76" s="27">
        <v>770</v>
      </c>
      <c r="I76" s="26">
        <v>385</v>
      </c>
      <c r="J76" s="26">
        <v>385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6"/>
        <v>1</v>
      </c>
      <c r="O76" s="6">
        <f t="shared" si="6"/>
        <v>770</v>
      </c>
      <c r="P76" s="6">
        <f t="shared" si="6"/>
        <v>385</v>
      </c>
      <c r="Q76" s="6">
        <f t="shared" si="6"/>
        <v>385</v>
      </c>
      <c r="R76" s="6">
        <v>1</v>
      </c>
      <c r="S76" s="6">
        <v>770</v>
      </c>
    </row>
    <row r="77" spans="2:19" ht="26.25">
      <c r="B77" s="4">
        <v>40</v>
      </c>
      <c r="C77" s="20" t="s">
        <v>712</v>
      </c>
      <c r="D77" s="22" t="s">
        <v>12</v>
      </c>
      <c r="E77" s="21" t="s">
        <v>713</v>
      </c>
      <c r="F77" s="23" t="s">
        <v>945</v>
      </c>
      <c r="G77" s="26">
        <v>1</v>
      </c>
      <c r="H77" s="27">
        <v>395</v>
      </c>
      <c r="I77" s="26">
        <v>198</v>
      </c>
      <c r="J77" s="26">
        <v>197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6"/>
        <v>1</v>
      </c>
      <c r="O77" s="6">
        <f t="shared" si="6"/>
        <v>395</v>
      </c>
      <c r="P77" s="6">
        <f t="shared" si="6"/>
        <v>198</v>
      </c>
      <c r="Q77" s="6">
        <f t="shared" si="6"/>
        <v>197</v>
      </c>
      <c r="R77" s="6">
        <v>1</v>
      </c>
      <c r="S77" s="6">
        <v>395</v>
      </c>
    </row>
    <row r="78" spans="2:19" ht="26.25">
      <c r="B78" s="4">
        <v>41</v>
      </c>
      <c r="C78" s="20" t="s">
        <v>712</v>
      </c>
      <c r="D78" s="22" t="s">
        <v>12</v>
      </c>
      <c r="E78" s="21" t="s">
        <v>713</v>
      </c>
      <c r="F78" s="23" t="s">
        <v>946</v>
      </c>
      <c r="G78" s="26">
        <v>1</v>
      </c>
      <c r="H78" s="27">
        <v>395</v>
      </c>
      <c r="I78" s="26">
        <v>198</v>
      </c>
      <c r="J78" s="26">
        <v>197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6"/>
        <v>1</v>
      </c>
      <c r="O78" s="6">
        <f t="shared" si="6"/>
        <v>395</v>
      </c>
      <c r="P78" s="6">
        <f t="shared" si="6"/>
        <v>198</v>
      </c>
      <c r="Q78" s="6">
        <f t="shared" si="6"/>
        <v>197</v>
      </c>
      <c r="R78" s="6">
        <v>1</v>
      </c>
      <c r="S78" s="6">
        <v>395</v>
      </c>
    </row>
    <row r="79" spans="2:19" ht="26.25">
      <c r="B79" s="4">
        <v>42</v>
      </c>
      <c r="C79" s="20" t="s">
        <v>715</v>
      </c>
      <c r="D79" s="22" t="s">
        <v>12</v>
      </c>
      <c r="E79" s="21" t="s">
        <v>716</v>
      </c>
      <c r="F79" s="23" t="s">
        <v>947</v>
      </c>
      <c r="G79" s="26">
        <v>1</v>
      </c>
      <c r="H79" s="27">
        <v>690</v>
      </c>
      <c r="I79" s="26">
        <v>345</v>
      </c>
      <c r="J79" s="26">
        <v>345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6"/>
        <v>1</v>
      </c>
      <c r="O79" s="6">
        <f t="shared" si="6"/>
        <v>690</v>
      </c>
      <c r="P79" s="6">
        <f t="shared" si="6"/>
        <v>345</v>
      </c>
      <c r="Q79" s="6">
        <f t="shared" si="6"/>
        <v>345</v>
      </c>
      <c r="R79" s="6">
        <v>1</v>
      </c>
      <c r="S79" s="6">
        <v>690</v>
      </c>
    </row>
    <row r="80" spans="2:19" ht="26.25">
      <c r="B80" s="4">
        <v>43</v>
      </c>
      <c r="C80" s="20" t="s">
        <v>718</v>
      </c>
      <c r="D80" s="22" t="s">
        <v>12</v>
      </c>
      <c r="E80" s="21" t="s">
        <v>716</v>
      </c>
      <c r="F80" s="23" t="s">
        <v>948</v>
      </c>
      <c r="G80" s="26">
        <v>1</v>
      </c>
      <c r="H80" s="27">
        <v>679</v>
      </c>
      <c r="I80" s="26">
        <v>340</v>
      </c>
      <c r="J80" s="26">
        <v>339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6"/>
        <v>1</v>
      </c>
      <c r="O80" s="6">
        <f t="shared" si="6"/>
        <v>679</v>
      </c>
      <c r="P80" s="6">
        <f t="shared" si="6"/>
        <v>340</v>
      </c>
      <c r="Q80" s="6">
        <f t="shared" si="6"/>
        <v>339</v>
      </c>
      <c r="R80" s="6">
        <v>1</v>
      </c>
      <c r="S80" s="6">
        <v>679</v>
      </c>
    </row>
    <row r="81" spans="2:19" ht="26.25">
      <c r="B81" s="4">
        <v>44</v>
      </c>
      <c r="C81" s="20" t="s">
        <v>949</v>
      </c>
      <c r="D81" s="22" t="s">
        <v>12</v>
      </c>
      <c r="E81" s="21" t="s">
        <v>728</v>
      </c>
      <c r="F81" s="23" t="s">
        <v>950</v>
      </c>
      <c r="G81" s="26">
        <v>1</v>
      </c>
      <c r="H81" s="27">
        <v>446.56</v>
      </c>
      <c r="I81" s="26">
        <v>223.28</v>
      </c>
      <c r="J81" s="26">
        <v>223.28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6"/>
        <v>1</v>
      </c>
      <c r="O81" s="6">
        <f t="shared" si="6"/>
        <v>446.56</v>
      </c>
      <c r="P81" s="6">
        <f t="shared" si="6"/>
        <v>223.28</v>
      </c>
      <c r="Q81" s="6">
        <f t="shared" si="6"/>
        <v>223.28</v>
      </c>
      <c r="R81" s="6">
        <v>1</v>
      </c>
      <c r="S81" s="6">
        <v>446.56</v>
      </c>
    </row>
    <row r="82" spans="2:19" ht="26.25">
      <c r="B82" s="4">
        <v>45</v>
      </c>
      <c r="C82" s="20" t="s">
        <v>949</v>
      </c>
      <c r="D82" s="22" t="s">
        <v>12</v>
      </c>
      <c r="E82" s="21" t="s">
        <v>728</v>
      </c>
      <c r="F82" s="23" t="s">
        <v>951</v>
      </c>
      <c r="G82" s="26">
        <v>1</v>
      </c>
      <c r="H82" s="27">
        <v>446.56</v>
      </c>
      <c r="I82" s="26">
        <v>223.28</v>
      </c>
      <c r="J82" s="26">
        <v>223.28</v>
      </c>
      <c r="K82" s="25">
        <v>1</v>
      </c>
      <c r="L82" s="8" t="e">
        <f>#REF!</f>
        <v>#REF!</v>
      </c>
      <c r="M82" s="6" t="e">
        <f>#REF!</f>
        <v>#REF!</v>
      </c>
      <c r="N82" s="5">
        <f t="shared" si="6"/>
        <v>1</v>
      </c>
      <c r="O82" s="6">
        <f t="shared" si="6"/>
        <v>446.56</v>
      </c>
      <c r="P82" s="6">
        <f t="shared" si="6"/>
        <v>223.28</v>
      </c>
      <c r="Q82" s="6">
        <f t="shared" si="6"/>
        <v>223.28</v>
      </c>
      <c r="R82" s="6">
        <v>1</v>
      </c>
      <c r="S82" s="6">
        <v>446.56</v>
      </c>
    </row>
    <row r="83" spans="2:19" ht="26.25">
      <c r="B83" s="4">
        <v>46</v>
      </c>
      <c r="C83" s="20" t="s">
        <v>24</v>
      </c>
      <c r="D83" s="22" t="s">
        <v>12</v>
      </c>
      <c r="E83" s="21" t="s">
        <v>25</v>
      </c>
      <c r="F83" s="23" t="s">
        <v>952</v>
      </c>
      <c r="G83" s="26">
        <v>1</v>
      </c>
      <c r="H83" s="27">
        <v>250</v>
      </c>
      <c r="I83" s="26">
        <v>125</v>
      </c>
      <c r="J83" s="26">
        <v>125</v>
      </c>
      <c r="K83" s="25">
        <v>1</v>
      </c>
      <c r="L83" s="8" t="e">
        <f>#REF!</f>
        <v>#REF!</v>
      </c>
      <c r="M83" s="6" t="e">
        <f>#REF!</f>
        <v>#REF!</v>
      </c>
      <c r="N83" s="5">
        <f t="shared" si="6"/>
        <v>1</v>
      </c>
      <c r="O83" s="6">
        <f t="shared" si="6"/>
        <v>250</v>
      </c>
      <c r="P83" s="6">
        <f t="shared" si="6"/>
        <v>125</v>
      </c>
      <c r="Q83" s="6">
        <f t="shared" si="6"/>
        <v>125</v>
      </c>
      <c r="R83" s="6">
        <v>1</v>
      </c>
      <c r="S83" s="6">
        <v>250</v>
      </c>
    </row>
    <row r="84" spans="2:19" ht="26.25">
      <c r="B84" s="4">
        <v>47</v>
      </c>
      <c r="C84" s="20" t="s">
        <v>720</v>
      </c>
      <c r="D84" s="22" t="s">
        <v>12</v>
      </c>
      <c r="E84" s="21" t="s">
        <v>442</v>
      </c>
      <c r="F84" s="23" t="s">
        <v>953</v>
      </c>
      <c r="G84" s="26">
        <v>1</v>
      </c>
      <c r="H84" s="27">
        <v>384</v>
      </c>
      <c r="I84" s="26">
        <v>192</v>
      </c>
      <c r="J84" s="26">
        <v>192</v>
      </c>
      <c r="K84" s="25">
        <v>1</v>
      </c>
      <c r="L84" s="8" t="e">
        <f>#REF!</f>
        <v>#REF!</v>
      </c>
      <c r="M84" s="6" t="e">
        <f>#REF!</f>
        <v>#REF!</v>
      </c>
      <c r="N84" s="5">
        <f t="shared" si="6"/>
        <v>1</v>
      </c>
      <c r="O84" s="6">
        <f t="shared" si="6"/>
        <v>384</v>
      </c>
      <c r="P84" s="6">
        <f t="shared" si="6"/>
        <v>192</v>
      </c>
      <c r="Q84" s="6">
        <f t="shared" si="6"/>
        <v>192</v>
      </c>
      <c r="R84" s="6">
        <v>1</v>
      </c>
      <c r="S84" s="6">
        <v>384</v>
      </c>
    </row>
    <row r="85" spans="2:19" ht="26.25">
      <c r="B85" s="4">
        <v>48</v>
      </c>
      <c r="C85" s="20" t="s">
        <v>954</v>
      </c>
      <c r="D85" s="22" t="s">
        <v>12</v>
      </c>
      <c r="E85" s="21" t="s">
        <v>728</v>
      </c>
      <c r="F85" s="23" t="s">
        <v>955</v>
      </c>
      <c r="G85" s="26">
        <v>1</v>
      </c>
      <c r="H85" s="27">
        <v>2450</v>
      </c>
      <c r="I85" s="26">
        <v>1225</v>
      </c>
      <c r="J85" s="26">
        <v>1225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6"/>
        <v>1</v>
      </c>
      <c r="O85" s="6">
        <f t="shared" si="6"/>
        <v>2450</v>
      </c>
      <c r="P85" s="6">
        <f t="shared" si="6"/>
        <v>1225</v>
      </c>
      <c r="Q85" s="6">
        <f t="shared" si="6"/>
        <v>1225</v>
      </c>
      <c r="R85" s="6">
        <v>1</v>
      </c>
      <c r="S85" s="6">
        <v>2450</v>
      </c>
    </row>
    <row r="86" spans="2:19" ht="26.25">
      <c r="B86" s="4">
        <v>49</v>
      </c>
      <c r="C86" s="20" t="s">
        <v>723</v>
      </c>
      <c r="D86" s="22" t="s">
        <v>12</v>
      </c>
      <c r="E86" s="21" t="s">
        <v>25</v>
      </c>
      <c r="F86" s="23" t="s">
        <v>956</v>
      </c>
      <c r="G86" s="26">
        <v>1</v>
      </c>
      <c r="H86" s="27">
        <v>150</v>
      </c>
      <c r="I86" s="26">
        <v>75</v>
      </c>
      <c r="J86" s="26">
        <v>75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6"/>
        <v>1</v>
      </c>
      <c r="O86" s="6">
        <f t="shared" si="6"/>
        <v>150</v>
      </c>
      <c r="P86" s="6">
        <f t="shared" si="6"/>
        <v>75</v>
      </c>
      <c r="Q86" s="6">
        <f t="shared" si="6"/>
        <v>75</v>
      </c>
      <c r="R86" s="6">
        <v>1</v>
      </c>
      <c r="S86" s="6">
        <v>150</v>
      </c>
    </row>
    <row r="87" spans="2:19" ht="26.25">
      <c r="B87" s="4">
        <v>50</v>
      </c>
      <c r="C87" s="20" t="s">
        <v>725</v>
      </c>
      <c r="D87" s="22" t="s">
        <v>12</v>
      </c>
      <c r="E87" s="21" t="s">
        <v>25</v>
      </c>
      <c r="F87" s="23" t="s">
        <v>957</v>
      </c>
      <c r="G87" s="26">
        <v>1</v>
      </c>
      <c r="H87" s="27">
        <v>150</v>
      </c>
      <c r="I87" s="26">
        <v>75</v>
      </c>
      <c r="J87" s="26">
        <v>75</v>
      </c>
      <c r="K87" s="25">
        <v>1</v>
      </c>
      <c r="L87" s="8" t="e">
        <f>#REF!</f>
        <v>#REF!</v>
      </c>
      <c r="M87" s="6" t="e">
        <f>#REF!</f>
        <v>#REF!</v>
      </c>
      <c r="N87" s="5">
        <f t="shared" si="6"/>
        <v>1</v>
      </c>
      <c r="O87" s="6">
        <f t="shared" si="6"/>
        <v>150</v>
      </c>
      <c r="P87" s="6">
        <f t="shared" si="6"/>
        <v>75</v>
      </c>
      <c r="Q87" s="6">
        <f t="shared" si="6"/>
        <v>75</v>
      </c>
      <c r="R87" s="6">
        <v>1</v>
      </c>
      <c r="S87" s="6">
        <v>150</v>
      </c>
    </row>
    <row r="88" spans="2:19" ht="26.25">
      <c r="B88" s="4">
        <v>51</v>
      </c>
      <c r="C88" s="20" t="s">
        <v>958</v>
      </c>
      <c r="D88" s="22" t="s">
        <v>12</v>
      </c>
      <c r="E88" s="21" t="s">
        <v>728</v>
      </c>
      <c r="F88" s="23" t="s">
        <v>959</v>
      </c>
      <c r="G88" s="26">
        <v>1</v>
      </c>
      <c r="H88" s="27">
        <v>2705</v>
      </c>
      <c r="I88" s="26">
        <v>1352.5</v>
      </c>
      <c r="J88" s="26">
        <v>1352.5</v>
      </c>
      <c r="K88" s="25">
        <v>1</v>
      </c>
      <c r="L88" s="8" t="e">
        <f>#REF!</f>
        <v>#REF!</v>
      </c>
      <c r="M88" s="6" t="e">
        <f>#REF!</f>
        <v>#REF!</v>
      </c>
      <c r="N88" s="5">
        <f t="shared" si="6"/>
        <v>1</v>
      </c>
      <c r="O88" s="6">
        <f t="shared" si="6"/>
        <v>2705</v>
      </c>
      <c r="P88" s="6">
        <f t="shared" si="6"/>
        <v>1352.5</v>
      </c>
      <c r="Q88" s="6">
        <f t="shared" si="6"/>
        <v>1352.5</v>
      </c>
      <c r="R88" s="6">
        <v>1</v>
      </c>
      <c r="S88" s="6">
        <v>2705</v>
      </c>
    </row>
    <row r="89" spans="2:19" ht="26.25">
      <c r="B89" s="4">
        <v>52</v>
      </c>
      <c r="C89" s="20" t="s">
        <v>960</v>
      </c>
      <c r="D89" s="22" t="s">
        <v>12</v>
      </c>
      <c r="E89" s="21" t="s">
        <v>871</v>
      </c>
      <c r="F89" s="23" t="s">
        <v>961</v>
      </c>
      <c r="G89" s="26">
        <v>1</v>
      </c>
      <c r="H89" s="27">
        <v>50</v>
      </c>
      <c r="I89" s="26">
        <v>25</v>
      </c>
      <c r="J89" s="26">
        <v>25</v>
      </c>
      <c r="K89" s="25">
        <v>1</v>
      </c>
      <c r="L89" s="8" t="e">
        <f>#REF!</f>
        <v>#REF!</v>
      </c>
      <c r="M89" s="6" t="e">
        <f>#REF!</f>
        <v>#REF!</v>
      </c>
      <c r="N89" s="5">
        <f t="shared" si="6"/>
        <v>1</v>
      </c>
      <c r="O89" s="6">
        <f t="shared" si="6"/>
        <v>50</v>
      </c>
      <c r="P89" s="6">
        <f t="shared" si="6"/>
        <v>25</v>
      </c>
      <c r="Q89" s="6">
        <f t="shared" si="6"/>
        <v>25</v>
      </c>
      <c r="R89" s="6">
        <v>1</v>
      </c>
      <c r="S89" s="6">
        <v>50</v>
      </c>
    </row>
    <row r="90" spans="2:19" ht="53.25" thickBot="1">
      <c r="B90" s="4">
        <v>53</v>
      </c>
      <c r="C90" s="20" t="s">
        <v>867</v>
      </c>
      <c r="D90" s="22" t="s">
        <v>12</v>
      </c>
      <c r="E90" s="21" t="s">
        <v>691</v>
      </c>
      <c r="F90" s="23" t="s">
        <v>787</v>
      </c>
      <c r="G90" s="26">
        <v>10</v>
      </c>
      <c r="H90" s="27">
        <v>2149.9500000000003</v>
      </c>
      <c r="I90" s="26">
        <v>1074.98</v>
      </c>
      <c r="J90" s="26">
        <v>1074.97</v>
      </c>
      <c r="K90" s="25">
        <v>1</v>
      </c>
      <c r="L90" s="8" t="e">
        <f>#REF!</f>
        <v>#REF!</v>
      </c>
      <c r="M90" s="6" t="e">
        <f>#REF!</f>
        <v>#REF!</v>
      </c>
      <c r="N90" s="5">
        <f t="shared" si="6"/>
        <v>10</v>
      </c>
      <c r="O90" s="6">
        <f t="shared" si="6"/>
        <v>2149.9500000000003</v>
      </c>
      <c r="P90" s="6">
        <f t="shared" si="6"/>
        <v>1074.98</v>
      </c>
      <c r="Q90" s="6">
        <f t="shared" si="6"/>
        <v>1074.97</v>
      </c>
      <c r="R90" s="6">
        <v>10</v>
      </c>
      <c r="S90" s="6">
        <v>2149.9500000000003</v>
      </c>
    </row>
    <row r="91" spans="2:10" ht="13.5" thickBot="1">
      <c r="B91" s="9"/>
      <c r="C91" s="10" t="s">
        <v>902</v>
      </c>
      <c r="D91" s="18" t="s">
        <v>6</v>
      </c>
      <c r="E91" s="19" t="s">
        <v>6</v>
      </c>
      <c r="F91" s="24" t="s">
        <v>6</v>
      </c>
      <c r="G91" s="27">
        <f>SUM(Середнє!N73:N90)</f>
        <v>26</v>
      </c>
      <c r="H91" s="26">
        <f>SUM(Середнє!O73:O90)</f>
        <v>13891.070000000002</v>
      </c>
      <c r="I91" s="26">
        <f>SUM(Середнє!P73:P90)</f>
        <v>6947.040000000001</v>
      </c>
      <c r="J91" s="26">
        <f>SUM(Середнє!Q73:Q90)</f>
        <v>6944.030000000001</v>
      </c>
    </row>
    <row r="92" spans="2:10" ht="13.5" thickBot="1">
      <c r="B92" s="9"/>
      <c r="C92" s="10" t="s">
        <v>962</v>
      </c>
      <c r="D92" s="18" t="s">
        <v>6</v>
      </c>
      <c r="E92" s="19" t="s">
        <v>6</v>
      </c>
      <c r="F92" s="24" t="s">
        <v>6</v>
      </c>
      <c r="G92" s="27">
        <f>SUM(Середнє!N50:N91)</f>
        <v>46</v>
      </c>
      <c r="H92" s="26">
        <f>SUM(Середнє!O50:O91)</f>
        <v>720196.7300000002</v>
      </c>
      <c r="I92" s="26">
        <f>SUM(Середнє!P50:P91)</f>
        <v>142797.83000000002</v>
      </c>
      <c r="J92" s="26">
        <f>SUM(Середнє!Q50:Q91)</f>
        <v>577398.9</v>
      </c>
    </row>
    <row r="93" spans="2:10" ht="15">
      <c r="B93" s="142" t="s">
        <v>790</v>
      </c>
      <c r="C93" s="142"/>
      <c r="D93" s="142"/>
      <c r="E93" s="142"/>
      <c r="F93" s="142"/>
      <c r="G93" s="142"/>
      <c r="H93" s="142"/>
      <c r="I93" s="142"/>
      <c r="J93" s="142"/>
    </row>
    <row r="94" spans="2:19" ht="39.75" thickBot="1">
      <c r="B94" s="4">
        <v>54</v>
      </c>
      <c r="C94" s="20" t="s">
        <v>963</v>
      </c>
      <c r="D94" s="22" t="s">
        <v>12</v>
      </c>
      <c r="E94" s="21" t="s">
        <v>964</v>
      </c>
      <c r="F94" s="23" t="s">
        <v>965</v>
      </c>
      <c r="G94" s="26">
        <v>1</v>
      </c>
      <c r="H94" s="27">
        <v>33542</v>
      </c>
      <c r="I94" s="26">
        <v>33542</v>
      </c>
      <c r="J94" s="26">
        <v>0</v>
      </c>
      <c r="K94" s="25">
        <v>1</v>
      </c>
      <c r="L94" s="8" t="e">
        <f>#REF!</f>
        <v>#REF!</v>
      </c>
      <c r="M94" s="6" t="e">
        <f>#REF!</f>
        <v>#REF!</v>
      </c>
      <c r="N94" s="5">
        <f>G94</f>
        <v>1</v>
      </c>
      <c r="O94" s="6">
        <f>H94</f>
        <v>33542</v>
      </c>
      <c r="P94" s="6">
        <f>I94</f>
        <v>33542</v>
      </c>
      <c r="Q94" s="6">
        <f>J94</f>
        <v>0</v>
      </c>
      <c r="R94" s="6">
        <v>1</v>
      </c>
      <c r="S94" s="6">
        <v>33542</v>
      </c>
    </row>
    <row r="95" spans="2:10" ht="13.5" thickBot="1">
      <c r="B95" s="9"/>
      <c r="C95" s="10" t="s">
        <v>932</v>
      </c>
      <c r="D95" s="18" t="s">
        <v>6</v>
      </c>
      <c r="E95" s="19" t="s">
        <v>6</v>
      </c>
      <c r="F95" s="24" t="s">
        <v>6</v>
      </c>
      <c r="G95" s="27">
        <f>SUM(Середнє!N93:N94)</f>
        <v>1</v>
      </c>
      <c r="H95" s="26">
        <f>SUM(Середнє!O93:O94)</f>
        <v>33542</v>
      </c>
      <c r="I95" s="26">
        <f>SUM(Середнє!P93:P94)</f>
        <v>33542</v>
      </c>
      <c r="J95" s="26">
        <f>SUM(Середнє!Q93:Q94)</f>
        <v>0</v>
      </c>
    </row>
    <row r="96" spans="2:10" ht="13.5" thickBot="1">
      <c r="B96" s="9"/>
      <c r="C96" s="10" t="s">
        <v>966</v>
      </c>
      <c r="D96" s="18" t="s">
        <v>6</v>
      </c>
      <c r="E96" s="19" t="s">
        <v>6</v>
      </c>
      <c r="F96" s="24" t="s">
        <v>6</v>
      </c>
      <c r="G96" s="27">
        <f>SUM(Середнє!N93:N95)</f>
        <v>1</v>
      </c>
      <c r="H96" s="26">
        <f>SUM(Середнє!O93:O95)</f>
        <v>33542</v>
      </c>
      <c r="I96" s="26">
        <f>SUM(Середнє!P93:P95)</f>
        <v>33542</v>
      </c>
      <c r="J96" s="26">
        <f>SUM(Середнє!Q93:Q95)</f>
        <v>0</v>
      </c>
    </row>
    <row r="97" spans="2:10" ht="15">
      <c r="B97" s="142" t="s">
        <v>86</v>
      </c>
      <c r="C97" s="142"/>
      <c r="D97" s="142"/>
      <c r="E97" s="142"/>
      <c r="F97" s="142"/>
      <c r="G97" s="142"/>
      <c r="H97" s="142"/>
      <c r="I97" s="142"/>
      <c r="J97" s="142"/>
    </row>
    <row r="98" spans="2:19" ht="26.25">
      <c r="B98" s="4">
        <v>55</v>
      </c>
      <c r="C98" s="20" t="s">
        <v>594</v>
      </c>
      <c r="D98" s="22" t="s">
        <v>12</v>
      </c>
      <c r="E98" s="21" t="s">
        <v>595</v>
      </c>
      <c r="F98" s="23" t="s">
        <v>967</v>
      </c>
      <c r="G98" s="26">
        <v>1</v>
      </c>
      <c r="H98" s="27">
        <v>6600</v>
      </c>
      <c r="I98" s="26">
        <v>4290</v>
      </c>
      <c r="J98" s="26">
        <v>2310</v>
      </c>
      <c r="K98" s="25">
        <v>1</v>
      </c>
      <c r="L98" s="8" t="e">
        <f>#REF!</f>
        <v>#REF!</v>
      </c>
      <c r="M98" s="6" t="e">
        <f>#REF!</f>
        <v>#REF!</v>
      </c>
      <c r="N98" s="5">
        <f aca="true" t="shared" si="7" ref="N98:Q101">G98</f>
        <v>1</v>
      </c>
      <c r="O98" s="6">
        <f t="shared" si="7"/>
        <v>6600</v>
      </c>
      <c r="P98" s="6">
        <f t="shared" si="7"/>
        <v>4290</v>
      </c>
      <c r="Q98" s="6">
        <f t="shared" si="7"/>
        <v>2310</v>
      </c>
      <c r="R98" s="6">
        <v>1</v>
      </c>
      <c r="S98" s="6">
        <v>6600</v>
      </c>
    </row>
    <row r="99" spans="2:19" ht="39">
      <c r="B99" s="4">
        <v>56</v>
      </c>
      <c r="C99" s="20" t="s">
        <v>968</v>
      </c>
      <c r="D99" s="22" t="s">
        <v>12</v>
      </c>
      <c r="E99" s="21" t="s">
        <v>969</v>
      </c>
      <c r="F99" s="23" t="s">
        <v>970</v>
      </c>
      <c r="G99" s="26">
        <v>1</v>
      </c>
      <c r="H99" s="27">
        <v>9225</v>
      </c>
      <c r="I99" s="26">
        <v>1230.0800000000002</v>
      </c>
      <c r="J99" s="26">
        <v>7994.92</v>
      </c>
      <c r="K99" s="25">
        <v>1</v>
      </c>
      <c r="L99" s="8" t="e">
        <f>#REF!</f>
        <v>#REF!</v>
      </c>
      <c r="M99" s="6" t="e">
        <f>#REF!</f>
        <v>#REF!</v>
      </c>
      <c r="N99" s="5">
        <f t="shared" si="7"/>
        <v>1</v>
      </c>
      <c r="O99" s="6">
        <f t="shared" si="7"/>
        <v>9225</v>
      </c>
      <c r="P99" s="6">
        <f t="shared" si="7"/>
        <v>1230.0800000000002</v>
      </c>
      <c r="Q99" s="6">
        <f t="shared" si="7"/>
        <v>7994.92</v>
      </c>
      <c r="R99" s="6">
        <v>1</v>
      </c>
      <c r="S99" s="6">
        <v>9225</v>
      </c>
    </row>
    <row r="100" spans="2:19" ht="39">
      <c r="B100" s="4">
        <v>57</v>
      </c>
      <c r="C100" s="20" t="s">
        <v>971</v>
      </c>
      <c r="D100" s="22" t="s">
        <v>12</v>
      </c>
      <c r="E100" s="21" t="s">
        <v>969</v>
      </c>
      <c r="F100" s="23" t="s">
        <v>972</v>
      </c>
      <c r="G100" s="26">
        <v>1</v>
      </c>
      <c r="H100" s="27">
        <v>14950</v>
      </c>
      <c r="I100" s="26">
        <v>1993.2800000000002</v>
      </c>
      <c r="J100" s="26">
        <v>12956.720000000001</v>
      </c>
      <c r="K100" s="25">
        <v>1</v>
      </c>
      <c r="L100" s="8" t="e">
        <f>#REF!</f>
        <v>#REF!</v>
      </c>
      <c r="M100" s="6" t="e">
        <f>#REF!</f>
        <v>#REF!</v>
      </c>
      <c r="N100" s="5">
        <f t="shared" si="7"/>
        <v>1</v>
      </c>
      <c r="O100" s="6">
        <f t="shared" si="7"/>
        <v>14950</v>
      </c>
      <c r="P100" s="6">
        <f t="shared" si="7"/>
        <v>1993.2800000000002</v>
      </c>
      <c r="Q100" s="6">
        <f t="shared" si="7"/>
        <v>12956.720000000001</v>
      </c>
      <c r="R100" s="6">
        <v>1</v>
      </c>
      <c r="S100" s="6">
        <v>14950</v>
      </c>
    </row>
    <row r="101" spans="2:19" ht="27" thickBot="1">
      <c r="B101" s="4">
        <v>58</v>
      </c>
      <c r="C101" s="20" t="s">
        <v>973</v>
      </c>
      <c r="D101" s="22" t="s">
        <v>12</v>
      </c>
      <c r="E101" s="21" t="s">
        <v>430</v>
      </c>
      <c r="F101" s="23" t="s">
        <v>974</v>
      </c>
      <c r="G101" s="26">
        <v>1</v>
      </c>
      <c r="H101" s="27">
        <v>4230</v>
      </c>
      <c r="I101" s="26">
        <v>4230</v>
      </c>
      <c r="J101" s="26">
        <v>0</v>
      </c>
      <c r="K101" s="25">
        <v>1</v>
      </c>
      <c r="L101" s="8" t="e">
        <f>#REF!</f>
        <v>#REF!</v>
      </c>
      <c r="M101" s="6" t="e">
        <f>#REF!</f>
        <v>#REF!</v>
      </c>
      <c r="N101" s="5">
        <f t="shared" si="7"/>
        <v>1</v>
      </c>
      <c r="O101" s="6">
        <f t="shared" si="7"/>
        <v>4230</v>
      </c>
      <c r="P101" s="6">
        <f t="shared" si="7"/>
        <v>4230</v>
      </c>
      <c r="Q101" s="6">
        <f t="shared" si="7"/>
        <v>0</v>
      </c>
      <c r="R101" s="6">
        <v>1</v>
      </c>
      <c r="S101" s="6">
        <v>4230</v>
      </c>
    </row>
    <row r="102" spans="2:10" ht="13.5" thickBot="1">
      <c r="B102" s="9"/>
      <c r="C102" s="10" t="s">
        <v>879</v>
      </c>
      <c r="D102" s="18" t="s">
        <v>6</v>
      </c>
      <c r="E102" s="19" t="s">
        <v>6</v>
      </c>
      <c r="F102" s="24" t="s">
        <v>6</v>
      </c>
      <c r="G102" s="27">
        <f>SUM(Середнє!N97:N101)</f>
        <v>4</v>
      </c>
      <c r="H102" s="26">
        <f>SUM(Середнє!O97:O101)</f>
        <v>35005</v>
      </c>
      <c r="I102" s="26">
        <f>SUM(Середнє!P97:P101)</f>
        <v>11743.36</v>
      </c>
      <c r="J102" s="26">
        <f>SUM(Середнє!Q97:Q101)</f>
        <v>23261.64</v>
      </c>
    </row>
    <row r="103" spans="2:10" ht="15">
      <c r="B103" s="142" t="s">
        <v>90</v>
      </c>
      <c r="C103" s="142"/>
      <c r="D103" s="142"/>
      <c r="E103" s="142"/>
      <c r="F103" s="142"/>
      <c r="G103" s="142"/>
      <c r="H103" s="142"/>
      <c r="I103" s="142"/>
      <c r="J103" s="142"/>
    </row>
    <row r="104" spans="2:19" ht="39">
      <c r="B104" s="4">
        <v>59</v>
      </c>
      <c r="C104" s="20" t="s">
        <v>703</v>
      </c>
      <c r="D104" s="22" t="s">
        <v>12</v>
      </c>
      <c r="E104" s="21" t="s">
        <v>704</v>
      </c>
      <c r="F104" s="23" t="s">
        <v>975</v>
      </c>
      <c r="G104" s="26">
        <v>1</v>
      </c>
      <c r="H104" s="27">
        <v>880</v>
      </c>
      <c r="I104" s="26">
        <v>440</v>
      </c>
      <c r="J104" s="26">
        <v>440</v>
      </c>
      <c r="K104" s="25">
        <v>1</v>
      </c>
      <c r="L104" s="8" t="e">
        <f>#REF!</f>
        <v>#REF!</v>
      </c>
      <c r="M104" s="6" t="e">
        <f>#REF!</f>
        <v>#REF!</v>
      </c>
      <c r="N104" s="5">
        <f aca="true" t="shared" si="8" ref="N104:Q109">G104</f>
        <v>1</v>
      </c>
      <c r="O104" s="6">
        <f t="shared" si="8"/>
        <v>880</v>
      </c>
      <c r="P104" s="6">
        <f t="shared" si="8"/>
        <v>440</v>
      </c>
      <c r="Q104" s="6">
        <f t="shared" si="8"/>
        <v>440</v>
      </c>
      <c r="R104" s="6">
        <v>1</v>
      </c>
      <c r="S104" s="6">
        <v>880</v>
      </c>
    </row>
    <row r="105" spans="2:19" ht="26.25">
      <c r="B105" s="4">
        <v>60</v>
      </c>
      <c r="C105" s="20" t="s">
        <v>708</v>
      </c>
      <c r="D105" s="22" t="s">
        <v>12</v>
      </c>
      <c r="E105" s="21" t="s">
        <v>704</v>
      </c>
      <c r="F105" s="23" t="s">
        <v>976</v>
      </c>
      <c r="G105" s="26">
        <v>1</v>
      </c>
      <c r="H105" s="27">
        <v>770</v>
      </c>
      <c r="I105" s="26">
        <v>385</v>
      </c>
      <c r="J105" s="26">
        <v>385</v>
      </c>
      <c r="K105" s="25">
        <v>1</v>
      </c>
      <c r="L105" s="8" t="e">
        <f>#REF!</f>
        <v>#REF!</v>
      </c>
      <c r="M105" s="6" t="e">
        <f>#REF!</f>
        <v>#REF!</v>
      </c>
      <c r="N105" s="5">
        <f t="shared" si="8"/>
        <v>1</v>
      </c>
      <c r="O105" s="6">
        <f t="shared" si="8"/>
        <v>770</v>
      </c>
      <c r="P105" s="6">
        <f t="shared" si="8"/>
        <v>385</v>
      </c>
      <c r="Q105" s="6">
        <f t="shared" si="8"/>
        <v>385</v>
      </c>
      <c r="R105" s="6">
        <v>1</v>
      </c>
      <c r="S105" s="6">
        <v>770</v>
      </c>
    </row>
    <row r="106" spans="2:19" ht="26.25">
      <c r="B106" s="4">
        <v>61</v>
      </c>
      <c r="C106" s="20" t="s">
        <v>715</v>
      </c>
      <c r="D106" s="22" t="s">
        <v>12</v>
      </c>
      <c r="E106" s="21" t="s">
        <v>716</v>
      </c>
      <c r="F106" s="23" t="s">
        <v>977</v>
      </c>
      <c r="G106" s="26">
        <v>1</v>
      </c>
      <c r="H106" s="27">
        <v>690</v>
      </c>
      <c r="I106" s="26">
        <v>345</v>
      </c>
      <c r="J106" s="26">
        <v>345</v>
      </c>
      <c r="K106" s="25">
        <v>1</v>
      </c>
      <c r="L106" s="8" t="e">
        <f>#REF!</f>
        <v>#REF!</v>
      </c>
      <c r="M106" s="6" t="e">
        <f>#REF!</f>
        <v>#REF!</v>
      </c>
      <c r="N106" s="5">
        <f t="shared" si="8"/>
        <v>1</v>
      </c>
      <c r="O106" s="6">
        <f t="shared" si="8"/>
        <v>690</v>
      </c>
      <c r="P106" s="6">
        <f t="shared" si="8"/>
        <v>345</v>
      </c>
      <c r="Q106" s="6">
        <f t="shared" si="8"/>
        <v>345</v>
      </c>
      <c r="R106" s="6">
        <v>1</v>
      </c>
      <c r="S106" s="6">
        <v>690</v>
      </c>
    </row>
    <row r="107" spans="2:19" ht="26.25">
      <c r="B107" s="4">
        <v>62</v>
      </c>
      <c r="C107" s="20" t="s">
        <v>718</v>
      </c>
      <c r="D107" s="22" t="s">
        <v>12</v>
      </c>
      <c r="E107" s="21" t="s">
        <v>716</v>
      </c>
      <c r="F107" s="23" t="s">
        <v>978</v>
      </c>
      <c r="G107" s="26">
        <v>1</v>
      </c>
      <c r="H107" s="27">
        <v>679</v>
      </c>
      <c r="I107" s="26">
        <v>340</v>
      </c>
      <c r="J107" s="26">
        <v>339</v>
      </c>
      <c r="K107" s="25">
        <v>1</v>
      </c>
      <c r="L107" s="8" t="e">
        <f>#REF!</f>
        <v>#REF!</v>
      </c>
      <c r="M107" s="6" t="e">
        <f>#REF!</f>
        <v>#REF!</v>
      </c>
      <c r="N107" s="5">
        <f t="shared" si="8"/>
        <v>1</v>
      </c>
      <c r="O107" s="6">
        <f t="shared" si="8"/>
        <v>679</v>
      </c>
      <c r="P107" s="6">
        <f t="shared" si="8"/>
        <v>340</v>
      </c>
      <c r="Q107" s="6">
        <f t="shared" si="8"/>
        <v>339</v>
      </c>
      <c r="R107" s="6">
        <v>1</v>
      </c>
      <c r="S107" s="6">
        <v>679</v>
      </c>
    </row>
    <row r="108" spans="2:19" ht="26.25">
      <c r="B108" s="4">
        <v>63</v>
      </c>
      <c r="C108" s="20" t="s">
        <v>979</v>
      </c>
      <c r="D108" s="22" t="s">
        <v>12</v>
      </c>
      <c r="E108" s="21" t="s">
        <v>728</v>
      </c>
      <c r="F108" s="23" t="s">
        <v>980</v>
      </c>
      <c r="G108" s="26">
        <v>1</v>
      </c>
      <c r="H108" s="27">
        <v>1450</v>
      </c>
      <c r="I108" s="26">
        <v>725</v>
      </c>
      <c r="J108" s="26">
        <v>725</v>
      </c>
      <c r="K108" s="25">
        <v>1</v>
      </c>
      <c r="L108" s="8" t="e">
        <f>#REF!</f>
        <v>#REF!</v>
      </c>
      <c r="M108" s="6" t="e">
        <f>#REF!</f>
        <v>#REF!</v>
      </c>
      <c r="N108" s="5">
        <f t="shared" si="8"/>
        <v>1</v>
      </c>
      <c r="O108" s="6">
        <f t="shared" si="8"/>
        <v>1450</v>
      </c>
      <c r="P108" s="6">
        <f t="shared" si="8"/>
        <v>725</v>
      </c>
      <c r="Q108" s="6">
        <f t="shared" si="8"/>
        <v>725</v>
      </c>
      <c r="R108" s="6">
        <v>1</v>
      </c>
      <c r="S108" s="6">
        <v>1450</v>
      </c>
    </row>
    <row r="109" spans="2:19" ht="27" thickBot="1">
      <c r="B109" s="4">
        <v>64</v>
      </c>
      <c r="C109" s="20" t="s">
        <v>727</v>
      </c>
      <c r="D109" s="22" t="s">
        <v>12</v>
      </c>
      <c r="E109" s="21" t="s">
        <v>728</v>
      </c>
      <c r="F109" s="23" t="s">
        <v>981</v>
      </c>
      <c r="G109" s="26">
        <v>1</v>
      </c>
      <c r="H109" s="27">
        <v>4550</v>
      </c>
      <c r="I109" s="26">
        <v>2275</v>
      </c>
      <c r="J109" s="26">
        <v>2275</v>
      </c>
      <c r="K109" s="25">
        <v>1</v>
      </c>
      <c r="L109" s="8" t="e">
        <f>#REF!</f>
        <v>#REF!</v>
      </c>
      <c r="M109" s="6" t="e">
        <f>#REF!</f>
        <v>#REF!</v>
      </c>
      <c r="N109" s="5">
        <f t="shared" si="8"/>
        <v>1</v>
      </c>
      <c r="O109" s="6">
        <f t="shared" si="8"/>
        <v>4550</v>
      </c>
      <c r="P109" s="6">
        <f t="shared" si="8"/>
        <v>2275</v>
      </c>
      <c r="Q109" s="6">
        <f t="shared" si="8"/>
        <v>2275</v>
      </c>
      <c r="R109" s="6">
        <v>1</v>
      </c>
      <c r="S109" s="6">
        <v>4550</v>
      </c>
    </row>
    <row r="110" spans="2:10" ht="13.5" thickBot="1">
      <c r="B110" s="9"/>
      <c r="C110" s="10" t="s">
        <v>902</v>
      </c>
      <c r="D110" s="18" t="s">
        <v>6</v>
      </c>
      <c r="E110" s="19" t="s">
        <v>6</v>
      </c>
      <c r="F110" s="24" t="s">
        <v>6</v>
      </c>
      <c r="G110" s="27">
        <f>SUM(Середнє!N103:N109)</f>
        <v>6</v>
      </c>
      <c r="H110" s="26">
        <f>SUM(Середнє!O103:O109)</f>
        <v>9019</v>
      </c>
      <c r="I110" s="26">
        <f>SUM(Середнє!P103:P109)</f>
        <v>4510</v>
      </c>
      <c r="J110" s="26">
        <f>SUM(Середнє!Q103:Q109)</f>
        <v>4509</v>
      </c>
    </row>
    <row r="111" spans="2:10" ht="13.5" thickBot="1">
      <c r="B111" s="9"/>
      <c r="C111" s="10" t="s">
        <v>982</v>
      </c>
      <c r="D111" s="18" t="s">
        <v>6</v>
      </c>
      <c r="E111" s="19" t="s">
        <v>6</v>
      </c>
      <c r="F111" s="24" t="s">
        <v>6</v>
      </c>
      <c r="G111" s="27">
        <f>SUM(Середнє!N97:N110)</f>
        <v>10</v>
      </c>
      <c r="H111" s="26">
        <f>SUM(Середнє!O97:O110)</f>
        <v>44024</v>
      </c>
      <c r="I111" s="26">
        <f>SUM(Середнє!P97:P110)</f>
        <v>16253.36</v>
      </c>
      <c r="J111" s="26">
        <f>SUM(Середнє!Q97:Q110)</f>
        <v>27770.64</v>
      </c>
    </row>
    <row r="112" spans="2:10" ht="15">
      <c r="B112" s="142" t="s">
        <v>86</v>
      </c>
      <c r="C112" s="142"/>
      <c r="D112" s="142"/>
      <c r="E112" s="142"/>
      <c r="F112" s="142"/>
      <c r="G112" s="142"/>
      <c r="H112" s="142"/>
      <c r="I112" s="142"/>
      <c r="J112" s="142"/>
    </row>
    <row r="113" spans="2:19" ht="26.25">
      <c r="B113" s="4">
        <v>65</v>
      </c>
      <c r="C113" s="20" t="s">
        <v>973</v>
      </c>
      <c r="D113" s="22" t="s">
        <v>12</v>
      </c>
      <c r="E113" s="21" t="s">
        <v>430</v>
      </c>
      <c r="F113" s="23" t="s">
        <v>983</v>
      </c>
      <c r="G113" s="26">
        <v>1</v>
      </c>
      <c r="H113" s="27">
        <v>4230</v>
      </c>
      <c r="I113" s="26">
        <v>4230</v>
      </c>
      <c r="J113" s="26">
        <v>0</v>
      </c>
      <c r="K113" s="25">
        <v>1</v>
      </c>
      <c r="L113" s="8" t="e">
        <f>#REF!</f>
        <v>#REF!</v>
      </c>
      <c r="M113" s="6" t="e">
        <f>#REF!</f>
        <v>#REF!</v>
      </c>
      <c r="N113" s="5">
        <f aca="true" t="shared" si="9" ref="N113:Q114">G113</f>
        <v>1</v>
      </c>
      <c r="O113" s="6">
        <f t="shared" si="9"/>
        <v>4230</v>
      </c>
      <c r="P113" s="6">
        <f t="shared" si="9"/>
        <v>4230</v>
      </c>
      <c r="Q113" s="6">
        <f t="shared" si="9"/>
        <v>0</v>
      </c>
      <c r="R113" s="6">
        <v>1</v>
      </c>
      <c r="S113" s="6">
        <v>4230</v>
      </c>
    </row>
    <row r="114" spans="2:19" ht="39.75" thickBot="1">
      <c r="B114" s="4">
        <v>66</v>
      </c>
      <c r="C114" s="20" t="s">
        <v>984</v>
      </c>
      <c r="D114" s="22" t="s">
        <v>12</v>
      </c>
      <c r="E114" s="21" t="s">
        <v>985</v>
      </c>
      <c r="F114" s="23" t="s">
        <v>986</v>
      </c>
      <c r="G114" s="26">
        <v>1</v>
      </c>
      <c r="H114" s="27">
        <v>14950</v>
      </c>
      <c r="I114" s="26">
        <v>2242.4500000000003</v>
      </c>
      <c r="J114" s="26">
        <v>12707.550000000001</v>
      </c>
      <c r="K114" s="25">
        <v>1</v>
      </c>
      <c r="L114" s="8" t="e">
        <f>#REF!</f>
        <v>#REF!</v>
      </c>
      <c r="M114" s="6" t="e">
        <f>#REF!</f>
        <v>#REF!</v>
      </c>
      <c r="N114" s="5">
        <f t="shared" si="9"/>
        <v>1</v>
      </c>
      <c r="O114" s="6">
        <f t="shared" si="9"/>
        <v>14950</v>
      </c>
      <c r="P114" s="6">
        <f t="shared" si="9"/>
        <v>2242.4500000000003</v>
      </c>
      <c r="Q114" s="6">
        <f t="shared" si="9"/>
        <v>12707.550000000001</v>
      </c>
      <c r="R114" s="6">
        <v>1</v>
      </c>
      <c r="S114" s="6">
        <v>14950</v>
      </c>
    </row>
    <row r="115" spans="2:10" ht="13.5" thickBot="1">
      <c r="B115" s="9"/>
      <c r="C115" s="10" t="s">
        <v>879</v>
      </c>
      <c r="D115" s="18" t="s">
        <v>6</v>
      </c>
      <c r="E115" s="19" t="s">
        <v>6</v>
      </c>
      <c r="F115" s="24" t="s">
        <v>6</v>
      </c>
      <c r="G115" s="27">
        <f>SUM(Середнє!N112:N114)</f>
        <v>2</v>
      </c>
      <c r="H115" s="26">
        <f>SUM(Середнє!O112:O114)</f>
        <v>19180</v>
      </c>
      <c r="I115" s="26">
        <f>SUM(Середнє!P112:P114)</f>
        <v>6472.450000000001</v>
      </c>
      <c r="J115" s="26">
        <f>SUM(Середнє!Q112:Q114)</f>
        <v>12707.550000000001</v>
      </c>
    </row>
    <row r="116" spans="2:10" ht="15">
      <c r="B116" s="142" t="s">
        <v>679</v>
      </c>
      <c r="C116" s="142"/>
      <c r="D116" s="142"/>
      <c r="E116" s="142"/>
      <c r="F116" s="142"/>
      <c r="G116" s="142"/>
      <c r="H116" s="142"/>
      <c r="I116" s="142"/>
      <c r="J116" s="142"/>
    </row>
    <row r="117" spans="2:19" ht="53.25" thickBot="1">
      <c r="B117" s="4">
        <v>67</v>
      </c>
      <c r="C117" s="20" t="s">
        <v>987</v>
      </c>
      <c r="D117" s="22" t="s">
        <v>12</v>
      </c>
      <c r="E117" s="21" t="s">
        <v>691</v>
      </c>
      <c r="F117" s="23" t="s">
        <v>988</v>
      </c>
      <c r="G117" s="26">
        <v>1</v>
      </c>
      <c r="H117" s="27">
        <v>9200</v>
      </c>
      <c r="I117" s="26">
        <v>4600</v>
      </c>
      <c r="J117" s="26">
        <v>4600</v>
      </c>
      <c r="K117" s="25">
        <v>1</v>
      </c>
      <c r="L117" s="8" t="e">
        <f>#REF!</f>
        <v>#REF!</v>
      </c>
      <c r="M117" s="6" t="e">
        <f>#REF!</f>
        <v>#REF!</v>
      </c>
      <c r="N117" s="5">
        <f>G117</f>
        <v>1</v>
      </c>
      <c r="O117" s="6">
        <f>H117</f>
        <v>9200</v>
      </c>
      <c r="P117" s="6">
        <f>I117</f>
        <v>4600</v>
      </c>
      <c r="Q117" s="6">
        <f>J117</f>
        <v>4600</v>
      </c>
      <c r="R117" s="6">
        <v>1</v>
      </c>
      <c r="S117" s="6">
        <v>9200</v>
      </c>
    </row>
    <row r="118" spans="2:10" ht="13.5" thickBot="1">
      <c r="B118" s="9"/>
      <c r="C118" s="10" t="s">
        <v>886</v>
      </c>
      <c r="D118" s="18" t="s">
        <v>6</v>
      </c>
      <c r="E118" s="19" t="s">
        <v>6</v>
      </c>
      <c r="F118" s="24" t="s">
        <v>6</v>
      </c>
      <c r="G118" s="27">
        <f>SUM(Середнє!N116:N117)</f>
        <v>1</v>
      </c>
      <c r="H118" s="26">
        <f>SUM(Середнє!O116:O117)</f>
        <v>9200</v>
      </c>
      <c r="I118" s="26">
        <f>SUM(Середнє!P116:P117)</f>
        <v>4600</v>
      </c>
      <c r="J118" s="26">
        <f>SUM(Середнє!Q116:Q117)</f>
        <v>4600</v>
      </c>
    </row>
    <row r="119" spans="2:10" ht="15">
      <c r="B119" s="142" t="s">
        <v>90</v>
      </c>
      <c r="C119" s="142"/>
      <c r="D119" s="142"/>
      <c r="E119" s="142"/>
      <c r="F119" s="142"/>
      <c r="G119" s="142"/>
      <c r="H119" s="142"/>
      <c r="I119" s="142"/>
      <c r="J119" s="142"/>
    </row>
    <row r="120" spans="2:19" ht="39">
      <c r="B120" s="4">
        <v>68</v>
      </c>
      <c r="C120" s="20" t="s">
        <v>703</v>
      </c>
      <c r="D120" s="22" t="s">
        <v>12</v>
      </c>
      <c r="E120" s="21" t="s">
        <v>704</v>
      </c>
      <c r="F120" s="23" t="s">
        <v>989</v>
      </c>
      <c r="G120" s="26">
        <v>1</v>
      </c>
      <c r="H120" s="27">
        <v>880</v>
      </c>
      <c r="I120" s="26">
        <v>440</v>
      </c>
      <c r="J120" s="26">
        <v>440</v>
      </c>
      <c r="K120" s="25">
        <v>1</v>
      </c>
      <c r="L120" s="8" t="e">
        <f>#REF!</f>
        <v>#REF!</v>
      </c>
      <c r="M120" s="6" t="e">
        <f>#REF!</f>
        <v>#REF!</v>
      </c>
      <c r="N120" s="5">
        <f aca="true" t="shared" si="10" ref="N120:Q128">G120</f>
        <v>1</v>
      </c>
      <c r="O120" s="6">
        <f t="shared" si="10"/>
        <v>880</v>
      </c>
      <c r="P120" s="6">
        <f t="shared" si="10"/>
        <v>440</v>
      </c>
      <c r="Q120" s="6">
        <f t="shared" si="10"/>
        <v>440</v>
      </c>
      <c r="R120" s="6">
        <v>1</v>
      </c>
      <c r="S120" s="6">
        <v>880</v>
      </c>
    </row>
    <row r="121" spans="2:19" ht="26.25">
      <c r="B121" s="4">
        <v>69</v>
      </c>
      <c r="C121" s="20" t="s">
        <v>708</v>
      </c>
      <c r="D121" s="22" t="s">
        <v>12</v>
      </c>
      <c r="E121" s="21" t="s">
        <v>704</v>
      </c>
      <c r="F121" s="23" t="s">
        <v>990</v>
      </c>
      <c r="G121" s="26">
        <v>1</v>
      </c>
      <c r="H121" s="27">
        <v>770</v>
      </c>
      <c r="I121" s="26">
        <v>385</v>
      </c>
      <c r="J121" s="26">
        <v>385</v>
      </c>
      <c r="K121" s="25">
        <v>1</v>
      </c>
      <c r="L121" s="8" t="e">
        <f>#REF!</f>
        <v>#REF!</v>
      </c>
      <c r="M121" s="6" t="e">
        <f>#REF!</f>
        <v>#REF!</v>
      </c>
      <c r="N121" s="5">
        <f t="shared" si="10"/>
        <v>1</v>
      </c>
      <c r="O121" s="6">
        <f t="shared" si="10"/>
        <v>770</v>
      </c>
      <c r="P121" s="6">
        <f t="shared" si="10"/>
        <v>385</v>
      </c>
      <c r="Q121" s="6">
        <f t="shared" si="10"/>
        <v>385</v>
      </c>
      <c r="R121" s="6">
        <v>1</v>
      </c>
      <c r="S121" s="6">
        <v>770</v>
      </c>
    </row>
    <row r="122" spans="2:19" ht="39">
      <c r="B122" s="4">
        <v>70</v>
      </c>
      <c r="C122" s="20" t="s">
        <v>853</v>
      </c>
      <c r="D122" s="22" t="s">
        <v>12</v>
      </c>
      <c r="E122" s="21" t="s">
        <v>106</v>
      </c>
      <c r="F122" s="23" t="s">
        <v>991</v>
      </c>
      <c r="G122" s="26">
        <v>1</v>
      </c>
      <c r="H122" s="27">
        <v>1700</v>
      </c>
      <c r="I122" s="26">
        <v>850</v>
      </c>
      <c r="J122" s="26">
        <v>850</v>
      </c>
      <c r="K122" s="25">
        <v>1</v>
      </c>
      <c r="L122" s="8" t="e">
        <f>#REF!</f>
        <v>#REF!</v>
      </c>
      <c r="M122" s="6" t="e">
        <f>#REF!</f>
        <v>#REF!</v>
      </c>
      <c r="N122" s="5">
        <f t="shared" si="10"/>
        <v>1</v>
      </c>
      <c r="O122" s="6">
        <f t="shared" si="10"/>
        <v>1700</v>
      </c>
      <c r="P122" s="6">
        <f t="shared" si="10"/>
        <v>850</v>
      </c>
      <c r="Q122" s="6">
        <f t="shared" si="10"/>
        <v>850</v>
      </c>
      <c r="R122" s="6">
        <v>1</v>
      </c>
      <c r="S122" s="6">
        <v>1700</v>
      </c>
    </row>
    <row r="123" spans="2:19" ht="26.25">
      <c r="B123" s="4">
        <v>71</v>
      </c>
      <c r="C123" s="20" t="s">
        <v>715</v>
      </c>
      <c r="D123" s="22" t="s">
        <v>12</v>
      </c>
      <c r="E123" s="21" t="s">
        <v>716</v>
      </c>
      <c r="F123" s="23" t="s">
        <v>992</v>
      </c>
      <c r="G123" s="26">
        <v>1</v>
      </c>
      <c r="H123" s="27">
        <v>690</v>
      </c>
      <c r="I123" s="26">
        <v>345</v>
      </c>
      <c r="J123" s="26">
        <v>345</v>
      </c>
      <c r="K123" s="25">
        <v>1</v>
      </c>
      <c r="L123" s="8" t="e">
        <f>#REF!</f>
        <v>#REF!</v>
      </c>
      <c r="M123" s="6" t="e">
        <f>#REF!</f>
        <v>#REF!</v>
      </c>
      <c r="N123" s="5">
        <f t="shared" si="10"/>
        <v>1</v>
      </c>
      <c r="O123" s="6">
        <f t="shared" si="10"/>
        <v>690</v>
      </c>
      <c r="P123" s="6">
        <f t="shared" si="10"/>
        <v>345</v>
      </c>
      <c r="Q123" s="6">
        <f t="shared" si="10"/>
        <v>345</v>
      </c>
      <c r="R123" s="6">
        <v>1</v>
      </c>
      <c r="S123" s="6">
        <v>690</v>
      </c>
    </row>
    <row r="124" spans="2:19" ht="26.25">
      <c r="B124" s="4">
        <v>72</v>
      </c>
      <c r="C124" s="20" t="s">
        <v>715</v>
      </c>
      <c r="D124" s="22" t="s">
        <v>12</v>
      </c>
      <c r="E124" s="21" t="s">
        <v>716</v>
      </c>
      <c r="F124" s="23" t="s">
        <v>993</v>
      </c>
      <c r="G124" s="26">
        <v>1</v>
      </c>
      <c r="H124" s="27">
        <v>690</v>
      </c>
      <c r="I124" s="26">
        <v>345</v>
      </c>
      <c r="J124" s="26">
        <v>345</v>
      </c>
      <c r="K124" s="25">
        <v>1</v>
      </c>
      <c r="L124" s="8" t="e">
        <f>#REF!</f>
        <v>#REF!</v>
      </c>
      <c r="M124" s="6" t="e">
        <f>#REF!</f>
        <v>#REF!</v>
      </c>
      <c r="N124" s="5">
        <f t="shared" si="10"/>
        <v>1</v>
      </c>
      <c r="O124" s="6">
        <f t="shared" si="10"/>
        <v>690</v>
      </c>
      <c r="P124" s="6">
        <f t="shared" si="10"/>
        <v>345</v>
      </c>
      <c r="Q124" s="6">
        <f t="shared" si="10"/>
        <v>345</v>
      </c>
      <c r="R124" s="6">
        <v>1</v>
      </c>
      <c r="S124" s="6">
        <v>690</v>
      </c>
    </row>
    <row r="125" spans="2:19" ht="26.25">
      <c r="B125" s="4">
        <v>73</v>
      </c>
      <c r="C125" s="20" t="s">
        <v>718</v>
      </c>
      <c r="D125" s="22" t="s">
        <v>12</v>
      </c>
      <c r="E125" s="21" t="s">
        <v>716</v>
      </c>
      <c r="F125" s="23" t="s">
        <v>994</v>
      </c>
      <c r="G125" s="26">
        <v>1</v>
      </c>
      <c r="H125" s="27">
        <v>679</v>
      </c>
      <c r="I125" s="26">
        <v>340</v>
      </c>
      <c r="J125" s="26">
        <v>339</v>
      </c>
      <c r="K125" s="25">
        <v>1</v>
      </c>
      <c r="L125" s="8" t="e">
        <f>#REF!</f>
        <v>#REF!</v>
      </c>
      <c r="M125" s="6" t="e">
        <f>#REF!</f>
        <v>#REF!</v>
      </c>
      <c r="N125" s="5">
        <f t="shared" si="10"/>
        <v>1</v>
      </c>
      <c r="O125" s="6">
        <f t="shared" si="10"/>
        <v>679</v>
      </c>
      <c r="P125" s="6">
        <f t="shared" si="10"/>
        <v>340</v>
      </c>
      <c r="Q125" s="6">
        <f t="shared" si="10"/>
        <v>339</v>
      </c>
      <c r="R125" s="6">
        <v>1</v>
      </c>
      <c r="S125" s="6">
        <v>679</v>
      </c>
    </row>
    <row r="126" spans="2:19" ht="26.25">
      <c r="B126" s="4">
        <v>74</v>
      </c>
      <c r="C126" s="20" t="s">
        <v>718</v>
      </c>
      <c r="D126" s="22" t="s">
        <v>12</v>
      </c>
      <c r="E126" s="21" t="s">
        <v>716</v>
      </c>
      <c r="F126" s="23" t="s">
        <v>995</v>
      </c>
      <c r="G126" s="26">
        <v>1</v>
      </c>
      <c r="H126" s="27">
        <v>679</v>
      </c>
      <c r="I126" s="26">
        <v>340</v>
      </c>
      <c r="J126" s="26">
        <v>339</v>
      </c>
      <c r="K126" s="25">
        <v>1</v>
      </c>
      <c r="L126" s="8" t="e">
        <f>#REF!</f>
        <v>#REF!</v>
      </c>
      <c r="M126" s="6" t="e">
        <f>#REF!</f>
        <v>#REF!</v>
      </c>
      <c r="N126" s="5">
        <f t="shared" si="10"/>
        <v>1</v>
      </c>
      <c r="O126" s="6">
        <f t="shared" si="10"/>
        <v>679</v>
      </c>
      <c r="P126" s="6">
        <f t="shared" si="10"/>
        <v>340</v>
      </c>
      <c r="Q126" s="6">
        <f t="shared" si="10"/>
        <v>339</v>
      </c>
      <c r="R126" s="6">
        <v>1</v>
      </c>
      <c r="S126" s="6">
        <v>679</v>
      </c>
    </row>
    <row r="127" spans="2:19" ht="26.25">
      <c r="B127" s="4">
        <v>75</v>
      </c>
      <c r="C127" s="20" t="s">
        <v>996</v>
      </c>
      <c r="D127" s="22" t="s">
        <v>12</v>
      </c>
      <c r="E127" s="21" t="s">
        <v>728</v>
      </c>
      <c r="F127" s="23" t="s">
        <v>997</v>
      </c>
      <c r="G127" s="26">
        <v>1</v>
      </c>
      <c r="H127" s="27">
        <v>1113</v>
      </c>
      <c r="I127" s="26">
        <v>556.5</v>
      </c>
      <c r="J127" s="26">
        <v>556.5</v>
      </c>
      <c r="K127" s="25">
        <v>1</v>
      </c>
      <c r="L127" s="8" t="e">
        <f>#REF!</f>
        <v>#REF!</v>
      </c>
      <c r="M127" s="6" t="e">
        <f>#REF!</f>
        <v>#REF!</v>
      </c>
      <c r="N127" s="5">
        <f t="shared" si="10"/>
        <v>1</v>
      </c>
      <c r="O127" s="6">
        <f t="shared" si="10"/>
        <v>1113</v>
      </c>
      <c r="P127" s="6">
        <f t="shared" si="10"/>
        <v>556.5</v>
      </c>
      <c r="Q127" s="6">
        <f t="shared" si="10"/>
        <v>556.5</v>
      </c>
      <c r="R127" s="6">
        <v>1</v>
      </c>
      <c r="S127" s="6">
        <v>1113</v>
      </c>
    </row>
    <row r="128" spans="2:19" ht="27" thickBot="1">
      <c r="B128" s="4">
        <v>76</v>
      </c>
      <c r="C128" s="20" t="s">
        <v>998</v>
      </c>
      <c r="D128" s="22" t="s">
        <v>12</v>
      </c>
      <c r="E128" s="21" t="s">
        <v>871</v>
      </c>
      <c r="F128" s="23" t="s">
        <v>999</v>
      </c>
      <c r="G128" s="26">
        <v>1</v>
      </c>
      <c r="H128" s="27">
        <v>56</v>
      </c>
      <c r="I128" s="26">
        <v>28</v>
      </c>
      <c r="J128" s="26">
        <v>28</v>
      </c>
      <c r="K128" s="25">
        <v>1</v>
      </c>
      <c r="L128" s="8" t="e">
        <f>#REF!</f>
        <v>#REF!</v>
      </c>
      <c r="M128" s="6" t="e">
        <f>#REF!</f>
        <v>#REF!</v>
      </c>
      <c r="N128" s="5">
        <f t="shared" si="10"/>
        <v>1</v>
      </c>
      <c r="O128" s="6">
        <f t="shared" si="10"/>
        <v>56</v>
      </c>
      <c r="P128" s="6">
        <f t="shared" si="10"/>
        <v>28</v>
      </c>
      <c r="Q128" s="6">
        <f t="shared" si="10"/>
        <v>28</v>
      </c>
      <c r="R128" s="6">
        <v>1</v>
      </c>
      <c r="S128" s="6">
        <v>56</v>
      </c>
    </row>
    <row r="129" spans="2:10" ht="13.5" thickBot="1">
      <c r="B129" s="9"/>
      <c r="C129" s="10" t="s">
        <v>902</v>
      </c>
      <c r="D129" s="18" t="s">
        <v>6</v>
      </c>
      <c r="E129" s="19" t="s">
        <v>6</v>
      </c>
      <c r="F129" s="24" t="s">
        <v>6</v>
      </c>
      <c r="G129" s="27">
        <f>SUM(Середнє!N119:N128)</f>
        <v>9</v>
      </c>
      <c r="H129" s="26">
        <f>SUM(Середнє!O119:O128)</f>
        <v>7257</v>
      </c>
      <c r="I129" s="26">
        <f>SUM(Середнє!P119:P128)</f>
        <v>3629.5</v>
      </c>
      <c r="J129" s="26">
        <f>SUM(Середнє!Q119:Q128)</f>
        <v>3627.5</v>
      </c>
    </row>
    <row r="130" spans="2:10" ht="13.5" thickBot="1">
      <c r="B130" s="9"/>
      <c r="C130" s="10" t="s">
        <v>1000</v>
      </c>
      <c r="D130" s="18" t="s">
        <v>6</v>
      </c>
      <c r="E130" s="19" t="s">
        <v>6</v>
      </c>
      <c r="F130" s="24" t="s">
        <v>6</v>
      </c>
      <c r="G130" s="27">
        <f>SUM(Середнє!N112:N129)</f>
        <v>12</v>
      </c>
      <c r="H130" s="26">
        <f>SUM(Середнє!O112:O129)</f>
        <v>35637</v>
      </c>
      <c r="I130" s="26">
        <f>SUM(Середнє!P112:P129)</f>
        <v>14701.95</v>
      </c>
      <c r="J130" s="26">
        <f>SUM(Середнє!Q112:Q129)</f>
        <v>20935.050000000003</v>
      </c>
    </row>
    <row r="131" spans="2:10" ht="15">
      <c r="B131" s="142" t="s">
        <v>86</v>
      </c>
      <c r="C131" s="142"/>
      <c r="D131" s="142"/>
      <c r="E131" s="142"/>
      <c r="F131" s="142"/>
      <c r="G131" s="142"/>
      <c r="H131" s="142"/>
      <c r="I131" s="142"/>
      <c r="J131" s="142"/>
    </row>
    <row r="132" spans="2:19" ht="26.25">
      <c r="B132" s="4">
        <v>77</v>
      </c>
      <c r="C132" s="20" t="s">
        <v>1001</v>
      </c>
      <c r="D132" s="22" t="s">
        <v>12</v>
      </c>
      <c r="E132" s="21" t="s">
        <v>10</v>
      </c>
      <c r="F132" s="23" t="s">
        <v>1002</v>
      </c>
      <c r="G132" s="26">
        <v>1</v>
      </c>
      <c r="H132" s="27">
        <v>2190</v>
      </c>
      <c r="I132" s="26">
        <v>2190</v>
      </c>
      <c r="J132" s="26">
        <v>0</v>
      </c>
      <c r="K132" s="25">
        <v>1</v>
      </c>
      <c r="L132" s="8" t="e">
        <f>#REF!</f>
        <v>#REF!</v>
      </c>
      <c r="M132" s="6" t="e">
        <f>#REF!</f>
        <v>#REF!</v>
      </c>
      <c r="N132" s="5">
        <f aca="true" t="shared" si="11" ref="N132:Q133">G132</f>
        <v>1</v>
      </c>
      <c r="O132" s="6">
        <f t="shared" si="11"/>
        <v>2190</v>
      </c>
      <c r="P132" s="6">
        <f t="shared" si="11"/>
        <v>2190</v>
      </c>
      <c r="Q132" s="6">
        <f t="shared" si="11"/>
        <v>0</v>
      </c>
      <c r="R132" s="6">
        <v>1</v>
      </c>
      <c r="S132" s="6">
        <v>2190</v>
      </c>
    </row>
    <row r="133" spans="2:19" ht="39.75" thickBot="1">
      <c r="B133" s="4">
        <v>78</v>
      </c>
      <c r="C133" s="20" t="s">
        <v>1003</v>
      </c>
      <c r="D133" s="22" t="s">
        <v>12</v>
      </c>
      <c r="E133" s="21" t="s">
        <v>1004</v>
      </c>
      <c r="F133" s="23" t="s">
        <v>1005</v>
      </c>
      <c r="G133" s="26">
        <v>1</v>
      </c>
      <c r="H133" s="27">
        <v>47404.16</v>
      </c>
      <c r="I133" s="26">
        <v>11060.84</v>
      </c>
      <c r="J133" s="26">
        <v>36343.32</v>
      </c>
      <c r="K133" s="25">
        <v>1</v>
      </c>
      <c r="L133" s="8" t="e">
        <f>#REF!</f>
        <v>#REF!</v>
      </c>
      <c r="M133" s="6" t="e">
        <f>#REF!</f>
        <v>#REF!</v>
      </c>
      <c r="N133" s="5">
        <f t="shared" si="11"/>
        <v>1</v>
      </c>
      <c r="O133" s="6">
        <f t="shared" si="11"/>
        <v>47404.16</v>
      </c>
      <c r="P133" s="6">
        <f t="shared" si="11"/>
        <v>11060.84</v>
      </c>
      <c r="Q133" s="6">
        <f t="shared" si="11"/>
        <v>36343.32</v>
      </c>
      <c r="R133" s="6">
        <v>1</v>
      </c>
      <c r="S133" s="6">
        <v>47404.16</v>
      </c>
    </row>
    <row r="134" spans="2:10" ht="13.5" thickBot="1">
      <c r="B134" s="9"/>
      <c r="C134" s="10" t="s">
        <v>879</v>
      </c>
      <c r="D134" s="18" t="s">
        <v>6</v>
      </c>
      <c r="E134" s="19" t="s">
        <v>6</v>
      </c>
      <c r="F134" s="24" t="s">
        <v>6</v>
      </c>
      <c r="G134" s="27">
        <f>SUM(Середнє!N131:N133)</f>
        <v>2</v>
      </c>
      <c r="H134" s="26">
        <f>SUM(Середнє!O131:O133)</f>
        <v>49594.16</v>
      </c>
      <c r="I134" s="26">
        <f>SUM(Середнє!P131:P133)</f>
        <v>13250.84</v>
      </c>
      <c r="J134" s="26">
        <f>SUM(Середнє!Q131:Q133)</f>
        <v>36343.32</v>
      </c>
    </row>
    <row r="135" spans="2:10" ht="13.5" thickBot="1">
      <c r="B135" s="9"/>
      <c r="C135" s="10" t="s">
        <v>1006</v>
      </c>
      <c r="D135" s="18" t="s">
        <v>6</v>
      </c>
      <c r="E135" s="19" t="s">
        <v>6</v>
      </c>
      <c r="F135" s="24" t="s">
        <v>6</v>
      </c>
      <c r="G135" s="27">
        <f>SUM(Середнє!N131:N134)</f>
        <v>2</v>
      </c>
      <c r="H135" s="26">
        <f>SUM(Середнє!O131:O134)</f>
        <v>49594.16</v>
      </c>
      <c r="I135" s="26">
        <f>SUM(Середнє!P131:P134)</f>
        <v>13250.84</v>
      </c>
      <c r="J135" s="26">
        <f>SUM(Середнє!Q131:Q134)</f>
        <v>36343.32</v>
      </c>
    </row>
    <row r="136" spans="2:10" ht="15">
      <c r="B136" s="142" t="s">
        <v>86</v>
      </c>
      <c r="C136" s="142"/>
      <c r="D136" s="142"/>
      <c r="E136" s="142"/>
      <c r="F136" s="142"/>
      <c r="G136" s="142"/>
      <c r="H136" s="142"/>
      <c r="I136" s="142"/>
      <c r="J136" s="142"/>
    </row>
    <row r="137" spans="2:19" ht="39">
      <c r="B137" s="4">
        <v>79</v>
      </c>
      <c r="C137" s="20" t="s">
        <v>1007</v>
      </c>
      <c r="D137" s="22" t="s">
        <v>12</v>
      </c>
      <c r="E137" s="21" t="s">
        <v>1008</v>
      </c>
      <c r="F137" s="23" t="s">
        <v>1009</v>
      </c>
      <c r="G137" s="26">
        <v>1</v>
      </c>
      <c r="H137" s="27">
        <v>12990</v>
      </c>
      <c r="I137" s="26">
        <v>5087.75</v>
      </c>
      <c r="J137" s="26">
        <v>7902.25</v>
      </c>
      <c r="K137" s="25">
        <v>1</v>
      </c>
      <c r="L137" s="8" t="e">
        <f>#REF!</f>
        <v>#REF!</v>
      </c>
      <c r="M137" s="6" t="e">
        <f>#REF!</f>
        <v>#REF!</v>
      </c>
      <c r="N137" s="5">
        <f aca="true" t="shared" si="12" ref="N137:Q138">G137</f>
        <v>1</v>
      </c>
      <c r="O137" s="6">
        <f t="shared" si="12"/>
        <v>12990</v>
      </c>
      <c r="P137" s="6">
        <f t="shared" si="12"/>
        <v>5087.75</v>
      </c>
      <c r="Q137" s="6">
        <f t="shared" si="12"/>
        <v>7902.25</v>
      </c>
      <c r="R137" s="6">
        <v>1</v>
      </c>
      <c r="S137" s="6">
        <v>12990</v>
      </c>
    </row>
    <row r="138" spans="2:19" ht="27" thickBot="1">
      <c r="B138" s="4">
        <v>80</v>
      </c>
      <c r="C138" s="20" t="s">
        <v>1010</v>
      </c>
      <c r="D138" s="22" t="s">
        <v>12</v>
      </c>
      <c r="E138" s="21" t="s">
        <v>10</v>
      </c>
      <c r="F138" s="23" t="s">
        <v>1011</v>
      </c>
      <c r="G138" s="26">
        <v>1</v>
      </c>
      <c r="H138" s="27">
        <v>5615</v>
      </c>
      <c r="I138" s="26">
        <v>5615</v>
      </c>
      <c r="J138" s="26">
        <v>0</v>
      </c>
      <c r="K138" s="25">
        <v>1</v>
      </c>
      <c r="L138" s="8" t="e">
        <f>#REF!</f>
        <v>#REF!</v>
      </c>
      <c r="M138" s="6" t="e">
        <f>#REF!</f>
        <v>#REF!</v>
      </c>
      <c r="N138" s="5">
        <f t="shared" si="12"/>
        <v>1</v>
      </c>
      <c r="O138" s="6">
        <f t="shared" si="12"/>
        <v>5615</v>
      </c>
      <c r="P138" s="6">
        <f t="shared" si="12"/>
        <v>5615</v>
      </c>
      <c r="Q138" s="6">
        <f t="shared" si="12"/>
        <v>0</v>
      </c>
      <c r="R138" s="6">
        <v>1</v>
      </c>
      <c r="S138" s="6">
        <v>5615</v>
      </c>
    </row>
    <row r="139" spans="2:10" ht="13.5" thickBot="1">
      <c r="B139" s="9"/>
      <c r="C139" s="10" t="s">
        <v>879</v>
      </c>
      <c r="D139" s="18" t="s">
        <v>6</v>
      </c>
      <c r="E139" s="19" t="s">
        <v>6</v>
      </c>
      <c r="F139" s="24" t="s">
        <v>6</v>
      </c>
      <c r="G139" s="27">
        <f>SUM(Середнє!N136:N138)</f>
        <v>2</v>
      </c>
      <c r="H139" s="26">
        <f>SUM(Середнє!O136:O138)</f>
        <v>18605</v>
      </c>
      <c r="I139" s="26">
        <f>SUM(Середнє!P136:P138)</f>
        <v>10702.75</v>
      </c>
      <c r="J139" s="26">
        <f>SUM(Середнє!Q136:Q138)</f>
        <v>7902.25</v>
      </c>
    </row>
    <row r="140" spans="2:10" ht="13.5" thickBot="1">
      <c r="B140" s="9"/>
      <c r="C140" s="10" t="s">
        <v>324</v>
      </c>
      <c r="D140" s="18" t="s">
        <v>6</v>
      </c>
      <c r="E140" s="19" t="s">
        <v>6</v>
      </c>
      <c r="F140" s="24" t="s">
        <v>6</v>
      </c>
      <c r="G140" s="27">
        <f>G139+G134+G129+G118+G115+G110+G102+G95+G91+G64+G61+G58+G48+G42+G29+G24+G21</f>
        <v>86</v>
      </c>
      <c r="H140" s="27">
        <f>H139+H134+H129+H118+H115+H110+H102+H95+H91+H64+H61+H58+H48+H42+H29+H24+H21</f>
        <v>928429.64</v>
      </c>
      <c r="I140" s="27">
        <f>I139+I134+I129+I118+I115+I110+I102+I95+I91+I64+I61+I58+I48+I42+I29+I24+I21</f>
        <v>254537.03999999998</v>
      </c>
      <c r="J140" s="27">
        <f>J139+J134+J129+J118+J115+J110+J102+J95+J91+J64+J61+J58+J48+J42+J29+J24+J21</f>
        <v>673892.6000000001</v>
      </c>
    </row>
    <row r="142" spans="3:8" s="105" customFormat="1" ht="17.25">
      <c r="C142" s="138" t="s">
        <v>1285</v>
      </c>
      <c r="D142" s="138"/>
      <c r="E142" s="138"/>
      <c r="F142" s="138"/>
      <c r="H142" s="105" t="s">
        <v>1284</v>
      </c>
    </row>
    <row r="143" spans="7:10" ht="12.75" customHeight="1">
      <c r="G143" s="104"/>
      <c r="H143" s="104"/>
      <c r="I143" s="104"/>
      <c r="J143" s="104"/>
    </row>
    <row r="144" spans="7:10" ht="12.75" customHeight="1">
      <c r="G144" s="104"/>
      <c r="H144" s="104"/>
      <c r="I144" s="104"/>
      <c r="J144" s="104"/>
    </row>
  </sheetData>
  <sheetProtection/>
  <mergeCells count="28">
    <mergeCell ref="B17:J17"/>
    <mergeCell ref="B18:J18"/>
    <mergeCell ref="B22:J22"/>
    <mergeCell ref="B25:J25"/>
    <mergeCell ref="B30:J30"/>
    <mergeCell ref="B43:J43"/>
    <mergeCell ref="B10:J10"/>
    <mergeCell ref="B11:J11"/>
    <mergeCell ref="B12:J12"/>
    <mergeCell ref="B14:B15"/>
    <mergeCell ref="C14:C15"/>
    <mergeCell ref="D14:D15"/>
    <mergeCell ref="E14:E15"/>
    <mergeCell ref="G14:J14"/>
    <mergeCell ref="B50:J50"/>
    <mergeCell ref="B59:J59"/>
    <mergeCell ref="B62:J62"/>
    <mergeCell ref="B65:J65"/>
    <mergeCell ref="B73:J73"/>
    <mergeCell ref="C142:F142"/>
    <mergeCell ref="B93:J93"/>
    <mergeCell ref="B136:J136"/>
    <mergeCell ref="B97:J97"/>
    <mergeCell ref="B103:J103"/>
    <mergeCell ref="B112:J112"/>
    <mergeCell ref="B116:J116"/>
    <mergeCell ref="B119:J119"/>
    <mergeCell ref="B131:J131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80"/>
  <sheetViews>
    <sheetView showGridLines="0" view="pageBreakPreview" zoomScale="115" zoomScaleSheetLayoutView="115" zoomScalePageLayoutView="0" workbookViewId="0" topLeftCell="A1">
      <selection activeCell="B14" sqref="B14:J14"/>
    </sheetView>
  </sheetViews>
  <sheetFormatPr defaultColWidth="9.00390625" defaultRowHeight="12.75" customHeight="1"/>
  <cols>
    <col min="2" max="2" width="5.625" style="0" customWidth="1"/>
    <col min="3" max="3" width="50.875" style="0" customWidth="1"/>
    <col min="4" max="4" width="8.00390625" style="0" customWidth="1"/>
    <col min="5" max="5" width="15.00390625" style="0" customWidth="1"/>
    <col min="6" max="6" width="13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00390625" style="0" customWidth="1"/>
    <col min="11" max="19" width="9.125" style="0" hidden="1" customWidth="1"/>
  </cols>
  <sheetData>
    <row r="4" ht="12.75">
      <c r="H4" t="s">
        <v>1290</v>
      </c>
    </row>
    <row r="5" ht="12.75">
      <c r="H5" t="s">
        <v>1281</v>
      </c>
    </row>
    <row r="6" ht="12.75" customHeight="1">
      <c r="H6" t="s">
        <v>1282</v>
      </c>
    </row>
    <row r="13" spans="2:10" ht="21">
      <c r="B13" s="122" t="s">
        <v>79</v>
      </c>
      <c r="C13" s="122"/>
      <c r="D13" s="122"/>
      <c r="E13" s="122"/>
      <c r="F13" s="122"/>
      <c r="G13" s="122"/>
      <c r="H13" s="122"/>
      <c r="I13" s="122"/>
      <c r="J13" s="122"/>
    </row>
    <row r="14" spans="2:10" ht="15">
      <c r="B14" s="123" t="s">
        <v>80</v>
      </c>
      <c r="C14" s="123"/>
      <c r="D14" s="123"/>
      <c r="E14" s="123"/>
      <c r="F14" s="123"/>
      <c r="G14" s="123"/>
      <c r="H14" s="123"/>
      <c r="I14" s="123"/>
      <c r="J14" s="123"/>
    </row>
    <row r="15" spans="2:10" ht="15">
      <c r="B15" s="123" t="s">
        <v>81</v>
      </c>
      <c r="C15" s="123"/>
      <c r="D15" s="123"/>
      <c r="E15" s="123"/>
      <c r="F15" s="123"/>
      <c r="G15" s="123"/>
      <c r="H15" s="123"/>
      <c r="I15" s="123"/>
      <c r="J15" s="123"/>
    </row>
    <row r="16" ht="13.5" thickBot="1">
      <c r="B16" s="13"/>
    </row>
    <row r="17" spans="2:10" ht="12.75">
      <c r="B17" s="132" t="s">
        <v>0</v>
      </c>
      <c r="C17" s="134" t="s">
        <v>3</v>
      </c>
      <c r="D17" s="134" t="s">
        <v>7</v>
      </c>
      <c r="E17" s="136" t="s">
        <v>4</v>
      </c>
      <c r="F17" s="28" t="s">
        <v>1</v>
      </c>
      <c r="G17" s="129" t="s">
        <v>82</v>
      </c>
      <c r="H17" s="130"/>
      <c r="I17" s="130"/>
      <c r="J17" s="131"/>
    </row>
    <row r="18" spans="2:10" ht="61.5" thickBot="1">
      <c r="B18" s="133"/>
      <c r="C18" s="135"/>
      <c r="D18" s="135"/>
      <c r="E18" s="137"/>
      <c r="F18" s="29" t="s">
        <v>5</v>
      </c>
      <c r="G18" s="30" t="s">
        <v>2</v>
      </c>
      <c r="H18" s="31" t="s">
        <v>83</v>
      </c>
      <c r="I18" s="32" t="s">
        <v>84</v>
      </c>
      <c r="J18" s="33" t="s">
        <v>85</v>
      </c>
    </row>
    <row r="19" spans="2:10" ht="13.5" thickBot="1">
      <c r="B19" s="2">
        <v>1</v>
      </c>
      <c r="C19" s="3">
        <v>2</v>
      </c>
      <c r="D19" s="3">
        <v>3</v>
      </c>
      <c r="E19" s="3">
        <v>4</v>
      </c>
      <c r="F19" s="15">
        <v>5</v>
      </c>
      <c r="G19" s="34">
        <v>6</v>
      </c>
      <c r="H19" s="3">
        <v>7</v>
      </c>
      <c r="I19" s="15">
        <v>8</v>
      </c>
      <c r="J19" s="35">
        <v>9</v>
      </c>
    </row>
    <row r="20" spans="2:10" ht="21">
      <c r="B20" s="139" t="s">
        <v>794</v>
      </c>
      <c r="C20" s="140"/>
      <c r="D20" s="140"/>
      <c r="E20" s="140"/>
      <c r="F20" s="140"/>
      <c r="G20" s="140"/>
      <c r="H20" s="140"/>
      <c r="I20" s="140"/>
      <c r="J20" s="141"/>
    </row>
    <row r="21" spans="2:10" ht="15">
      <c r="B21" s="142" t="s">
        <v>92</v>
      </c>
      <c r="C21" s="142"/>
      <c r="D21" s="142"/>
      <c r="E21" s="142"/>
      <c r="F21" s="142"/>
      <c r="G21" s="142"/>
      <c r="H21" s="142"/>
      <c r="I21" s="142"/>
      <c r="J21" s="142"/>
    </row>
    <row r="22" spans="2:19" ht="39">
      <c r="B22" s="4">
        <v>1</v>
      </c>
      <c r="C22" s="20" t="s">
        <v>795</v>
      </c>
      <c r="D22" s="22" t="s">
        <v>12</v>
      </c>
      <c r="E22" s="21" t="s">
        <v>76</v>
      </c>
      <c r="F22" s="23" t="s">
        <v>796</v>
      </c>
      <c r="G22" s="26">
        <v>1</v>
      </c>
      <c r="H22" s="27">
        <v>20309</v>
      </c>
      <c r="I22" s="26">
        <v>20309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aca="true" t="shared" si="0" ref="N22:Q23">G22</f>
        <v>1</v>
      </c>
      <c r="O22" s="6">
        <f t="shared" si="0"/>
        <v>20309</v>
      </c>
      <c r="P22" s="6">
        <f t="shared" si="0"/>
        <v>20309</v>
      </c>
      <c r="Q22" s="6">
        <f t="shared" si="0"/>
        <v>0</v>
      </c>
      <c r="R22" s="6">
        <v>1</v>
      </c>
      <c r="S22" s="6">
        <v>20309</v>
      </c>
    </row>
    <row r="23" spans="2:19" ht="27" thickBot="1">
      <c r="B23" s="4">
        <v>2</v>
      </c>
      <c r="C23" s="20" t="s">
        <v>797</v>
      </c>
      <c r="D23" s="22" t="s">
        <v>12</v>
      </c>
      <c r="E23" s="21" t="s">
        <v>76</v>
      </c>
      <c r="F23" s="23" t="s">
        <v>798</v>
      </c>
      <c r="G23" s="26">
        <v>1</v>
      </c>
      <c r="H23" s="27">
        <v>457</v>
      </c>
      <c r="I23" s="26">
        <v>457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457</v>
      </c>
      <c r="P23" s="6">
        <f t="shared" si="0"/>
        <v>457</v>
      </c>
      <c r="Q23" s="6">
        <f t="shared" si="0"/>
        <v>0</v>
      </c>
      <c r="R23" s="6">
        <v>1</v>
      </c>
      <c r="S23" s="6">
        <v>457</v>
      </c>
    </row>
    <row r="24" spans="2:10" ht="13.5" thickBot="1">
      <c r="B24" s="9"/>
      <c r="C24" s="10" t="s">
        <v>799</v>
      </c>
      <c r="D24" s="18" t="s">
        <v>6</v>
      </c>
      <c r="E24" s="19" t="s">
        <v>6</v>
      </c>
      <c r="F24" s="24" t="s">
        <v>6</v>
      </c>
      <c r="G24" s="27">
        <f>SUM(Пацканьово!N22:N23)</f>
        <v>2</v>
      </c>
      <c r="H24" s="26">
        <f>SUM(Пацканьово!O22:O23)</f>
        <v>20766</v>
      </c>
      <c r="I24" s="26">
        <f>SUM(Пацканьово!P22:P23)</f>
        <v>20766</v>
      </c>
      <c r="J24" s="26">
        <f>SUM(Пацканьово!Q22:Q23)</f>
        <v>0</v>
      </c>
    </row>
    <row r="25" spans="2:10" ht="15">
      <c r="B25" s="142" t="s">
        <v>86</v>
      </c>
      <c r="C25" s="142"/>
      <c r="D25" s="142"/>
      <c r="E25" s="142"/>
      <c r="F25" s="142"/>
      <c r="G25" s="142"/>
      <c r="H25" s="142"/>
      <c r="I25" s="142"/>
      <c r="J25" s="142"/>
    </row>
    <row r="26" spans="2:19" ht="26.25">
      <c r="B26" s="4">
        <v>3</v>
      </c>
      <c r="C26" s="20" t="s">
        <v>589</v>
      </c>
      <c r="D26" s="22" t="s">
        <v>12</v>
      </c>
      <c r="E26" s="21" t="s">
        <v>590</v>
      </c>
      <c r="F26" s="23" t="s">
        <v>800</v>
      </c>
      <c r="G26" s="26">
        <v>1</v>
      </c>
      <c r="H26" s="27">
        <v>14124</v>
      </c>
      <c r="I26" s="26">
        <v>1059.3</v>
      </c>
      <c r="J26" s="26">
        <v>13064.7</v>
      </c>
      <c r="K26" s="25">
        <v>1</v>
      </c>
      <c r="L26" s="8" t="e">
        <f>#REF!</f>
        <v>#REF!</v>
      </c>
      <c r="M26" s="6" t="e">
        <f>#REF!</f>
        <v>#REF!</v>
      </c>
      <c r="N26" s="5">
        <f aca="true" t="shared" si="1" ref="N26:Q34">G26</f>
        <v>1</v>
      </c>
      <c r="O26" s="6">
        <f t="shared" si="1"/>
        <v>14124</v>
      </c>
      <c r="P26" s="6">
        <f t="shared" si="1"/>
        <v>1059.3</v>
      </c>
      <c r="Q26" s="6">
        <f t="shared" si="1"/>
        <v>13064.7</v>
      </c>
      <c r="R26" s="6">
        <v>1</v>
      </c>
      <c r="S26" s="6">
        <v>14124</v>
      </c>
    </row>
    <row r="27" spans="2:19" ht="39">
      <c r="B27" s="4">
        <v>4</v>
      </c>
      <c r="C27" s="20" t="s">
        <v>592</v>
      </c>
      <c r="D27" s="22" t="s">
        <v>12</v>
      </c>
      <c r="E27" s="21" t="s">
        <v>590</v>
      </c>
      <c r="F27" s="23" t="s">
        <v>801</v>
      </c>
      <c r="G27" s="26">
        <v>1</v>
      </c>
      <c r="H27" s="27">
        <v>87892</v>
      </c>
      <c r="I27" s="26">
        <v>6591.87</v>
      </c>
      <c r="J27" s="26">
        <v>81300.13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1"/>
        <v>1</v>
      </c>
      <c r="O27" s="6">
        <f t="shared" si="1"/>
        <v>87892</v>
      </c>
      <c r="P27" s="6">
        <f t="shared" si="1"/>
        <v>6591.87</v>
      </c>
      <c r="Q27" s="6">
        <f t="shared" si="1"/>
        <v>81300.13</v>
      </c>
      <c r="R27" s="6">
        <v>1</v>
      </c>
      <c r="S27" s="6">
        <v>87892</v>
      </c>
    </row>
    <row r="28" spans="2:19" ht="26.25">
      <c r="B28" s="4">
        <v>5</v>
      </c>
      <c r="C28" s="20" t="s">
        <v>802</v>
      </c>
      <c r="D28" s="22" t="s">
        <v>12</v>
      </c>
      <c r="E28" s="21" t="s">
        <v>803</v>
      </c>
      <c r="F28" s="23" t="s">
        <v>804</v>
      </c>
      <c r="G28" s="26">
        <v>1</v>
      </c>
      <c r="H28" s="27">
        <v>18000</v>
      </c>
      <c r="I28" s="26">
        <v>6900</v>
      </c>
      <c r="J28" s="26">
        <v>11100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1"/>
        <v>1</v>
      </c>
      <c r="O28" s="6">
        <f t="shared" si="1"/>
        <v>18000</v>
      </c>
      <c r="P28" s="6">
        <f t="shared" si="1"/>
        <v>6900</v>
      </c>
      <c r="Q28" s="6">
        <f t="shared" si="1"/>
        <v>11100</v>
      </c>
      <c r="R28" s="6">
        <v>1</v>
      </c>
      <c r="S28" s="6">
        <v>18000</v>
      </c>
    </row>
    <row r="29" spans="2:19" ht="26.25">
      <c r="B29" s="4">
        <v>6</v>
      </c>
      <c r="C29" s="20" t="s">
        <v>594</v>
      </c>
      <c r="D29" s="22" t="s">
        <v>12</v>
      </c>
      <c r="E29" s="21" t="s">
        <v>595</v>
      </c>
      <c r="F29" s="23" t="s">
        <v>805</v>
      </c>
      <c r="G29" s="26">
        <v>1</v>
      </c>
      <c r="H29" s="27">
        <v>6600</v>
      </c>
      <c r="I29" s="26">
        <v>4290</v>
      </c>
      <c r="J29" s="26">
        <v>2310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6600</v>
      </c>
      <c r="P29" s="6">
        <f t="shared" si="1"/>
        <v>4290</v>
      </c>
      <c r="Q29" s="6">
        <f t="shared" si="1"/>
        <v>2310</v>
      </c>
      <c r="R29" s="6">
        <v>1</v>
      </c>
      <c r="S29" s="6">
        <v>6600</v>
      </c>
    </row>
    <row r="30" spans="2:19" ht="26.25">
      <c r="B30" s="4">
        <v>7</v>
      </c>
      <c r="C30" s="20" t="s">
        <v>806</v>
      </c>
      <c r="D30" s="22" t="s">
        <v>12</v>
      </c>
      <c r="E30" s="21" t="s">
        <v>807</v>
      </c>
      <c r="F30" s="23" t="s">
        <v>808</v>
      </c>
      <c r="G30" s="26">
        <v>1</v>
      </c>
      <c r="H30" s="27">
        <v>4130</v>
      </c>
      <c r="I30" s="26">
        <v>4130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4130</v>
      </c>
      <c r="P30" s="6">
        <f t="shared" si="1"/>
        <v>4130</v>
      </c>
      <c r="Q30" s="6">
        <f t="shared" si="1"/>
        <v>0</v>
      </c>
      <c r="R30" s="6">
        <v>1</v>
      </c>
      <c r="S30" s="6">
        <v>4130</v>
      </c>
    </row>
    <row r="31" spans="2:19" ht="26.25">
      <c r="B31" s="4">
        <v>8</v>
      </c>
      <c r="C31" s="20" t="s">
        <v>809</v>
      </c>
      <c r="D31" s="22" t="s">
        <v>12</v>
      </c>
      <c r="E31" s="21" t="s">
        <v>76</v>
      </c>
      <c r="F31" s="23" t="s">
        <v>810</v>
      </c>
      <c r="G31" s="26">
        <v>1</v>
      </c>
      <c r="H31" s="27">
        <v>653.94</v>
      </c>
      <c r="I31" s="26">
        <v>653.94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1"/>
        <v>1</v>
      </c>
      <c r="O31" s="6">
        <f t="shared" si="1"/>
        <v>653.94</v>
      </c>
      <c r="P31" s="6">
        <f t="shared" si="1"/>
        <v>653.94</v>
      </c>
      <c r="Q31" s="6">
        <f t="shared" si="1"/>
        <v>0</v>
      </c>
      <c r="R31" s="6">
        <v>1</v>
      </c>
      <c r="S31" s="6">
        <v>653.94</v>
      </c>
    </row>
    <row r="32" spans="2:19" ht="26.25">
      <c r="B32" s="4">
        <v>9</v>
      </c>
      <c r="C32" s="20" t="s">
        <v>811</v>
      </c>
      <c r="D32" s="22" t="s">
        <v>12</v>
      </c>
      <c r="E32" s="21" t="s">
        <v>76</v>
      </c>
      <c r="F32" s="23" t="s">
        <v>812</v>
      </c>
      <c r="G32" s="26">
        <v>1</v>
      </c>
      <c r="H32" s="27">
        <v>1249</v>
      </c>
      <c r="I32" s="26">
        <v>1249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1"/>
        <v>1</v>
      </c>
      <c r="O32" s="6">
        <f t="shared" si="1"/>
        <v>1249</v>
      </c>
      <c r="P32" s="6">
        <f t="shared" si="1"/>
        <v>1249</v>
      </c>
      <c r="Q32" s="6">
        <f t="shared" si="1"/>
        <v>0</v>
      </c>
      <c r="R32" s="6">
        <v>1</v>
      </c>
      <c r="S32" s="6">
        <v>1249</v>
      </c>
    </row>
    <row r="33" spans="2:19" ht="39">
      <c r="B33" s="4">
        <v>10</v>
      </c>
      <c r="C33" s="20" t="s">
        <v>813</v>
      </c>
      <c r="D33" s="22" t="s">
        <v>12</v>
      </c>
      <c r="E33" s="21" t="s">
        <v>814</v>
      </c>
      <c r="F33" s="23" t="s">
        <v>815</v>
      </c>
      <c r="G33" s="26">
        <v>1</v>
      </c>
      <c r="H33" s="27">
        <v>9112</v>
      </c>
      <c r="I33" s="26">
        <v>987.09</v>
      </c>
      <c r="J33" s="26">
        <v>8124.910000000001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1"/>
        <v>1</v>
      </c>
      <c r="O33" s="6">
        <f t="shared" si="1"/>
        <v>9112</v>
      </c>
      <c r="P33" s="6">
        <f t="shared" si="1"/>
        <v>987.09</v>
      </c>
      <c r="Q33" s="6">
        <f t="shared" si="1"/>
        <v>8124.910000000001</v>
      </c>
      <c r="R33" s="6">
        <v>1</v>
      </c>
      <c r="S33" s="6">
        <v>9112</v>
      </c>
    </row>
    <row r="34" spans="2:19" ht="53.25" thickBot="1">
      <c r="B34" s="4">
        <v>11</v>
      </c>
      <c r="C34" s="20" t="s">
        <v>816</v>
      </c>
      <c r="D34" s="22" t="s">
        <v>12</v>
      </c>
      <c r="E34" s="21" t="s">
        <v>814</v>
      </c>
      <c r="F34" s="23" t="s">
        <v>817</v>
      </c>
      <c r="G34" s="26">
        <v>1</v>
      </c>
      <c r="H34" s="27">
        <v>16100</v>
      </c>
      <c r="I34" s="26">
        <v>1744.21</v>
      </c>
      <c r="J34" s="26">
        <v>14355.79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1"/>
        <v>1</v>
      </c>
      <c r="O34" s="6">
        <f t="shared" si="1"/>
        <v>16100</v>
      </c>
      <c r="P34" s="6">
        <f t="shared" si="1"/>
        <v>1744.21</v>
      </c>
      <c r="Q34" s="6">
        <f t="shared" si="1"/>
        <v>14355.79</v>
      </c>
      <c r="R34" s="6">
        <v>1</v>
      </c>
      <c r="S34" s="6">
        <v>16100</v>
      </c>
    </row>
    <row r="35" spans="2:10" ht="13.5" thickBot="1">
      <c r="B35" s="9"/>
      <c r="C35" s="10" t="s">
        <v>818</v>
      </c>
      <c r="D35" s="18" t="s">
        <v>6</v>
      </c>
      <c r="E35" s="19" t="s">
        <v>6</v>
      </c>
      <c r="F35" s="24" t="s">
        <v>6</v>
      </c>
      <c r="G35" s="27">
        <f>SUM(Пацканьово!N25:N34)</f>
        <v>9</v>
      </c>
      <c r="H35" s="26">
        <f>SUM(Пацканьово!O25:O34)</f>
        <v>157860.94</v>
      </c>
      <c r="I35" s="26">
        <f>SUM(Пацканьово!P25:P34)</f>
        <v>27605.409999999996</v>
      </c>
      <c r="J35" s="26">
        <f>SUM(Пацканьово!Q25:Q34)</f>
        <v>130255.53</v>
      </c>
    </row>
    <row r="36" spans="2:10" ht="15">
      <c r="B36" s="142" t="s">
        <v>790</v>
      </c>
      <c r="C36" s="142"/>
      <c r="D36" s="142"/>
      <c r="E36" s="142"/>
      <c r="F36" s="142"/>
      <c r="G36" s="142"/>
      <c r="H36" s="142"/>
      <c r="I36" s="142"/>
      <c r="J36" s="142"/>
    </row>
    <row r="37" spans="2:19" ht="39.75" thickBot="1">
      <c r="B37" s="4">
        <v>12</v>
      </c>
      <c r="C37" s="20" t="s">
        <v>819</v>
      </c>
      <c r="D37" s="22" t="s">
        <v>12</v>
      </c>
      <c r="E37" s="21" t="s">
        <v>430</v>
      </c>
      <c r="F37" s="23" t="s">
        <v>820</v>
      </c>
      <c r="G37" s="26">
        <v>1</v>
      </c>
      <c r="H37" s="27">
        <v>26551</v>
      </c>
      <c r="I37" s="26">
        <v>26551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>G37</f>
        <v>1</v>
      </c>
      <c r="O37" s="6">
        <f>H37</f>
        <v>26551</v>
      </c>
      <c r="P37" s="6">
        <f>I37</f>
        <v>26551</v>
      </c>
      <c r="Q37" s="6">
        <f>J37</f>
        <v>0</v>
      </c>
      <c r="R37" s="6">
        <v>1</v>
      </c>
      <c r="S37" s="6">
        <v>26551</v>
      </c>
    </row>
    <row r="38" spans="2:10" ht="13.5" thickBot="1">
      <c r="B38" s="9"/>
      <c r="C38" s="10" t="s">
        <v>821</v>
      </c>
      <c r="D38" s="18" t="s">
        <v>6</v>
      </c>
      <c r="E38" s="19" t="s">
        <v>6</v>
      </c>
      <c r="F38" s="24" t="s">
        <v>6</v>
      </c>
      <c r="G38" s="27">
        <f>SUM(Пацканьово!N36:N37)</f>
        <v>1</v>
      </c>
      <c r="H38" s="26">
        <f>SUM(Пацканьово!O36:O37)</f>
        <v>26551</v>
      </c>
      <c r="I38" s="26">
        <f>SUM(Пацканьово!P36:P37)</f>
        <v>26551</v>
      </c>
      <c r="J38" s="26">
        <f>SUM(Пацканьово!Q36:Q37)</f>
        <v>0</v>
      </c>
    </row>
    <row r="39" spans="2:10" ht="15">
      <c r="B39" s="142" t="s">
        <v>89</v>
      </c>
      <c r="C39" s="142"/>
      <c r="D39" s="142"/>
      <c r="E39" s="142"/>
      <c r="F39" s="142"/>
      <c r="G39" s="142"/>
      <c r="H39" s="142"/>
      <c r="I39" s="142"/>
      <c r="J39" s="142"/>
    </row>
    <row r="40" spans="2:19" ht="26.25">
      <c r="B40" s="4">
        <v>13</v>
      </c>
      <c r="C40" s="20" t="s">
        <v>822</v>
      </c>
      <c r="D40" s="22" t="s">
        <v>12</v>
      </c>
      <c r="E40" s="21" t="s">
        <v>823</v>
      </c>
      <c r="F40" s="23" t="s">
        <v>824</v>
      </c>
      <c r="G40" s="26">
        <v>1</v>
      </c>
      <c r="H40" s="27">
        <v>3234</v>
      </c>
      <c r="I40" s="26">
        <v>3234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aca="true" t="shared" si="2" ref="N40:Q49">G40</f>
        <v>1</v>
      </c>
      <c r="O40" s="6">
        <f t="shared" si="2"/>
        <v>3234</v>
      </c>
      <c r="P40" s="6">
        <f t="shared" si="2"/>
        <v>3234</v>
      </c>
      <c r="Q40" s="6">
        <f t="shared" si="2"/>
        <v>0</v>
      </c>
      <c r="R40" s="6">
        <v>1</v>
      </c>
      <c r="S40" s="6">
        <v>3234</v>
      </c>
    </row>
    <row r="41" spans="2:19" ht="26.25">
      <c r="B41" s="4">
        <v>14</v>
      </c>
      <c r="C41" s="20" t="s">
        <v>825</v>
      </c>
      <c r="D41" s="22" t="s">
        <v>12</v>
      </c>
      <c r="E41" s="21" t="s">
        <v>823</v>
      </c>
      <c r="F41" s="23" t="s">
        <v>826</v>
      </c>
      <c r="G41" s="26">
        <v>1</v>
      </c>
      <c r="H41" s="27">
        <v>2940</v>
      </c>
      <c r="I41" s="26">
        <v>2940</v>
      </c>
      <c r="J41" s="26">
        <v>0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2940</v>
      </c>
      <c r="P41" s="6">
        <f t="shared" si="2"/>
        <v>2940</v>
      </c>
      <c r="Q41" s="6">
        <f t="shared" si="2"/>
        <v>0</v>
      </c>
      <c r="R41" s="6">
        <v>1</v>
      </c>
      <c r="S41" s="6">
        <v>2940</v>
      </c>
    </row>
    <row r="42" spans="2:19" ht="26.25">
      <c r="B42" s="4">
        <v>15</v>
      </c>
      <c r="C42" s="20" t="s">
        <v>827</v>
      </c>
      <c r="D42" s="22" t="s">
        <v>12</v>
      </c>
      <c r="E42" s="21" t="s">
        <v>823</v>
      </c>
      <c r="F42" s="23" t="s">
        <v>828</v>
      </c>
      <c r="G42" s="26">
        <v>1</v>
      </c>
      <c r="H42" s="27">
        <v>1635</v>
      </c>
      <c r="I42" s="26">
        <v>1635</v>
      </c>
      <c r="J42" s="26">
        <v>0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2"/>
        <v>1635</v>
      </c>
      <c r="P42" s="6">
        <f t="shared" si="2"/>
        <v>1635</v>
      </c>
      <c r="Q42" s="6">
        <f t="shared" si="2"/>
        <v>0</v>
      </c>
      <c r="R42" s="6">
        <v>1</v>
      </c>
      <c r="S42" s="6">
        <v>1635</v>
      </c>
    </row>
    <row r="43" spans="2:19" ht="26.25">
      <c r="B43" s="4">
        <v>16</v>
      </c>
      <c r="C43" s="20" t="s">
        <v>829</v>
      </c>
      <c r="D43" s="22" t="s">
        <v>12</v>
      </c>
      <c r="E43" s="21" t="s">
        <v>823</v>
      </c>
      <c r="F43" s="23" t="s">
        <v>830</v>
      </c>
      <c r="G43" s="26">
        <v>1</v>
      </c>
      <c r="H43" s="27">
        <v>1450</v>
      </c>
      <c r="I43" s="26">
        <v>1450</v>
      </c>
      <c r="J43" s="26">
        <v>0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2"/>
        <v>1450</v>
      </c>
      <c r="P43" s="6">
        <f t="shared" si="2"/>
        <v>1450</v>
      </c>
      <c r="Q43" s="6">
        <f t="shared" si="2"/>
        <v>0</v>
      </c>
      <c r="R43" s="6">
        <v>1</v>
      </c>
      <c r="S43" s="6">
        <v>1450</v>
      </c>
    </row>
    <row r="44" spans="2:19" ht="26.25">
      <c r="B44" s="4">
        <v>17</v>
      </c>
      <c r="C44" s="20" t="s">
        <v>831</v>
      </c>
      <c r="D44" s="22" t="s">
        <v>12</v>
      </c>
      <c r="E44" s="21" t="s">
        <v>823</v>
      </c>
      <c r="F44" s="23" t="s">
        <v>832</v>
      </c>
      <c r="G44" s="26">
        <v>1</v>
      </c>
      <c r="H44" s="27">
        <v>513</v>
      </c>
      <c r="I44" s="26">
        <v>513</v>
      </c>
      <c r="J44" s="26">
        <v>0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2"/>
        <v>513</v>
      </c>
      <c r="P44" s="6">
        <f t="shared" si="2"/>
        <v>513</v>
      </c>
      <c r="Q44" s="6">
        <f t="shared" si="2"/>
        <v>0</v>
      </c>
      <c r="R44" s="6">
        <v>1</v>
      </c>
      <c r="S44" s="6">
        <v>513</v>
      </c>
    </row>
    <row r="45" spans="2:19" ht="26.25">
      <c r="B45" s="4">
        <v>18</v>
      </c>
      <c r="C45" s="20" t="s">
        <v>833</v>
      </c>
      <c r="D45" s="22" t="s">
        <v>12</v>
      </c>
      <c r="E45" s="21" t="s">
        <v>823</v>
      </c>
      <c r="F45" s="23" t="s">
        <v>834</v>
      </c>
      <c r="G45" s="26">
        <v>1</v>
      </c>
      <c r="H45" s="27">
        <v>2900</v>
      </c>
      <c r="I45" s="26">
        <v>2900</v>
      </c>
      <c r="J45" s="26">
        <v>0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2900</v>
      </c>
      <c r="P45" s="6">
        <f t="shared" si="2"/>
        <v>2900</v>
      </c>
      <c r="Q45" s="6">
        <f t="shared" si="2"/>
        <v>0</v>
      </c>
      <c r="R45" s="6">
        <v>1</v>
      </c>
      <c r="S45" s="6">
        <v>2900</v>
      </c>
    </row>
    <row r="46" spans="2:19" ht="26.25">
      <c r="B46" s="4">
        <v>19</v>
      </c>
      <c r="C46" s="20" t="s">
        <v>835</v>
      </c>
      <c r="D46" s="22" t="s">
        <v>12</v>
      </c>
      <c r="E46" s="21" t="s">
        <v>823</v>
      </c>
      <c r="F46" s="23" t="s">
        <v>836</v>
      </c>
      <c r="G46" s="26">
        <v>1</v>
      </c>
      <c r="H46" s="27">
        <v>3822</v>
      </c>
      <c r="I46" s="26">
        <v>3822</v>
      </c>
      <c r="J46" s="26">
        <v>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2"/>
        <v>3822</v>
      </c>
      <c r="P46" s="6">
        <f t="shared" si="2"/>
        <v>3822</v>
      </c>
      <c r="Q46" s="6">
        <f t="shared" si="2"/>
        <v>0</v>
      </c>
      <c r="R46" s="6">
        <v>1</v>
      </c>
      <c r="S46" s="6">
        <v>3822</v>
      </c>
    </row>
    <row r="47" spans="2:19" ht="26.25">
      <c r="B47" s="4">
        <v>20</v>
      </c>
      <c r="C47" s="20" t="s">
        <v>837</v>
      </c>
      <c r="D47" s="22" t="s">
        <v>12</v>
      </c>
      <c r="E47" s="21" t="s">
        <v>823</v>
      </c>
      <c r="F47" s="23" t="s">
        <v>838</v>
      </c>
      <c r="G47" s="26">
        <v>1</v>
      </c>
      <c r="H47" s="27">
        <v>1568</v>
      </c>
      <c r="I47" s="26">
        <v>1568</v>
      </c>
      <c r="J47" s="26">
        <v>0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</v>
      </c>
      <c r="O47" s="6">
        <f t="shared" si="2"/>
        <v>1568</v>
      </c>
      <c r="P47" s="6">
        <f t="shared" si="2"/>
        <v>1568</v>
      </c>
      <c r="Q47" s="6">
        <f t="shared" si="2"/>
        <v>0</v>
      </c>
      <c r="R47" s="6">
        <v>1</v>
      </c>
      <c r="S47" s="6">
        <v>1568</v>
      </c>
    </row>
    <row r="48" spans="2:19" ht="26.25">
      <c r="B48" s="4">
        <v>21</v>
      </c>
      <c r="C48" s="20" t="s">
        <v>839</v>
      </c>
      <c r="D48" s="22" t="s">
        <v>12</v>
      </c>
      <c r="E48" s="21" t="s">
        <v>823</v>
      </c>
      <c r="F48" s="23" t="s">
        <v>840</v>
      </c>
      <c r="G48" s="26">
        <v>1</v>
      </c>
      <c r="H48" s="27">
        <v>1176</v>
      </c>
      <c r="I48" s="26">
        <v>1176</v>
      </c>
      <c r="J48" s="26">
        <v>0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</v>
      </c>
      <c r="O48" s="6">
        <f t="shared" si="2"/>
        <v>1176</v>
      </c>
      <c r="P48" s="6">
        <f t="shared" si="2"/>
        <v>1176</v>
      </c>
      <c r="Q48" s="6">
        <f t="shared" si="2"/>
        <v>0</v>
      </c>
      <c r="R48" s="6">
        <v>1</v>
      </c>
      <c r="S48" s="6">
        <v>1176</v>
      </c>
    </row>
    <row r="49" spans="2:19" ht="27" thickBot="1">
      <c r="B49" s="4">
        <v>22</v>
      </c>
      <c r="C49" s="20" t="s">
        <v>841</v>
      </c>
      <c r="D49" s="22" t="s">
        <v>12</v>
      </c>
      <c r="E49" s="21" t="s">
        <v>823</v>
      </c>
      <c r="F49" s="23" t="s">
        <v>842</v>
      </c>
      <c r="G49" s="26">
        <v>1</v>
      </c>
      <c r="H49" s="27">
        <v>564</v>
      </c>
      <c r="I49" s="26">
        <v>564</v>
      </c>
      <c r="J49" s="26">
        <v>0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564</v>
      </c>
      <c r="P49" s="6">
        <f t="shared" si="2"/>
        <v>564</v>
      </c>
      <c r="Q49" s="6">
        <f t="shared" si="2"/>
        <v>0</v>
      </c>
      <c r="R49" s="6">
        <v>1</v>
      </c>
      <c r="S49" s="6">
        <v>564</v>
      </c>
    </row>
    <row r="50" spans="2:10" ht="13.5" thickBot="1">
      <c r="B50" s="9"/>
      <c r="C50" s="10" t="s">
        <v>843</v>
      </c>
      <c r="D50" s="18" t="s">
        <v>6</v>
      </c>
      <c r="E50" s="19" t="s">
        <v>6</v>
      </c>
      <c r="F50" s="24" t="s">
        <v>6</v>
      </c>
      <c r="G50" s="27">
        <f>SUM(Пацканьово!N39:N49)</f>
        <v>10</v>
      </c>
      <c r="H50" s="26">
        <f>SUM(Пацканьово!O39:O49)</f>
        <v>19802</v>
      </c>
      <c r="I50" s="26">
        <f>SUM(Пацканьово!P39:P49)</f>
        <v>19802</v>
      </c>
      <c r="J50" s="26">
        <f>SUM(Пацканьово!Q39:Q49)</f>
        <v>0</v>
      </c>
    </row>
    <row r="51" spans="2:10" ht="15">
      <c r="B51" s="142" t="s">
        <v>679</v>
      </c>
      <c r="C51" s="142"/>
      <c r="D51" s="142"/>
      <c r="E51" s="142"/>
      <c r="F51" s="142"/>
      <c r="G51" s="142"/>
      <c r="H51" s="142"/>
      <c r="I51" s="142"/>
      <c r="J51" s="142"/>
    </row>
    <row r="52" spans="2:19" ht="26.25">
      <c r="B52" s="4">
        <v>23</v>
      </c>
      <c r="C52" s="20" t="s">
        <v>680</v>
      </c>
      <c r="D52" s="22" t="s">
        <v>12</v>
      </c>
      <c r="E52" s="21" t="s">
        <v>681</v>
      </c>
      <c r="F52" s="23" t="s">
        <v>844</v>
      </c>
      <c r="G52" s="26">
        <v>1</v>
      </c>
      <c r="H52" s="27">
        <v>2905.05</v>
      </c>
      <c r="I52" s="26">
        <v>1452.53</v>
      </c>
      <c r="J52" s="26">
        <v>1452.52</v>
      </c>
      <c r="K52" s="25">
        <v>1</v>
      </c>
      <c r="L52" s="8" t="e">
        <f>#REF!</f>
        <v>#REF!</v>
      </c>
      <c r="M52" s="6" t="e">
        <f>#REF!</f>
        <v>#REF!</v>
      </c>
      <c r="N52" s="5">
        <f aca="true" t="shared" si="3" ref="N52:Q53">G52</f>
        <v>1</v>
      </c>
      <c r="O52" s="6">
        <f t="shared" si="3"/>
        <v>2905.05</v>
      </c>
      <c r="P52" s="6">
        <f t="shared" si="3"/>
        <v>1452.53</v>
      </c>
      <c r="Q52" s="6">
        <f t="shared" si="3"/>
        <v>1452.52</v>
      </c>
      <c r="R52" s="6">
        <v>1</v>
      </c>
      <c r="S52" s="6">
        <v>2905.05</v>
      </c>
    </row>
    <row r="53" spans="2:19" ht="53.25" thickBot="1">
      <c r="B53" s="4">
        <v>24</v>
      </c>
      <c r="C53" s="20" t="s">
        <v>845</v>
      </c>
      <c r="D53" s="22" t="s">
        <v>12</v>
      </c>
      <c r="E53" s="21" t="s">
        <v>685</v>
      </c>
      <c r="F53" s="23" t="s">
        <v>846</v>
      </c>
      <c r="G53" s="26">
        <v>1</v>
      </c>
      <c r="H53" s="27">
        <v>1235</v>
      </c>
      <c r="I53" s="26">
        <v>617.5</v>
      </c>
      <c r="J53" s="26">
        <v>617.5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3"/>
        <v>1</v>
      </c>
      <c r="O53" s="6">
        <f t="shared" si="3"/>
        <v>1235</v>
      </c>
      <c r="P53" s="6">
        <f t="shared" si="3"/>
        <v>617.5</v>
      </c>
      <c r="Q53" s="6">
        <f t="shared" si="3"/>
        <v>617.5</v>
      </c>
      <c r="R53" s="6">
        <v>1</v>
      </c>
      <c r="S53" s="6">
        <v>1235</v>
      </c>
    </row>
    <row r="54" spans="2:10" ht="13.5" thickBot="1">
      <c r="B54" s="9"/>
      <c r="C54" s="10" t="s">
        <v>847</v>
      </c>
      <c r="D54" s="18" t="s">
        <v>6</v>
      </c>
      <c r="E54" s="19" t="s">
        <v>6</v>
      </c>
      <c r="F54" s="24" t="s">
        <v>6</v>
      </c>
      <c r="G54" s="27">
        <f>SUM(Пацканьово!N51:N53)</f>
        <v>2</v>
      </c>
      <c r="H54" s="26">
        <f>SUM(Пацканьово!O51:O53)</f>
        <v>4140.05</v>
      </c>
      <c r="I54" s="26">
        <f>SUM(Пацканьово!P51:P53)</f>
        <v>2070.0299999999997</v>
      </c>
      <c r="J54" s="26">
        <f>SUM(Пацканьово!Q51:Q53)</f>
        <v>2070.02</v>
      </c>
    </row>
    <row r="55" spans="2:10" ht="13.5" thickBot="1">
      <c r="B55" s="9"/>
      <c r="C55" s="10" t="s">
        <v>848</v>
      </c>
      <c r="D55" s="18" t="s">
        <v>6</v>
      </c>
      <c r="E55" s="19" t="s">
        <v>6</v>
      </c>
      <c r="F55" s="24" t="s">
        <v>6</v>
      </c>
      <c r="G55" s="27">
        <f>SUM(Пацканьово!N22:N54)</f>
        <v>24</v>
      </c>
      <c r="H55" s="26">
        <f>SUM(Пацканьово!O22:O54)</f>
        <v>229119.99</v>
      </c>
      <c r="I55" s="26">
        <f>SUM(Пацканьово!P22:P54)</f>
        <v>96794.44</v>
      </c>
      <c r="J55" s="26">
        <f>SUM(Пацканьово!Q22:Q54)</f>
        <v>132325.55</v>
      </c>
    </row>
    <row r="56" spans="2:10" ht="15">
      <c r="B56" s="142" t="s">
        <v>679</v>
      </c>
      <c r="C56" s="142"/>
      <c r="D56" s="142"/>
      <c r="E56" s="142"/>
      <c r="F56" s="142"/>
      <c r="G56" s="142"/>
      <c r="H56" s="142"/>
      <c r="I56" s="142"/>
      <c r="J56" s="142"/>
    </row>
    <row r="57" spans="2:19" ht="26.25">
      <c r="B57" s="4">
        <v>25</v>
      </c>
      <c r="C57" s="20" t="s">
        <v>690</v>
      </c>
      <c r="D57" s="22" t="s">
        <v>12</v>
      </c>
      <c r="E57" s="21" t="s">
        <v>691</v>
      </c>
      <c r="F57" s="23" t="s">
        <v>692</v>
      </c>
      <c r="G57" s="26">
        <v>1</v>
      </c>
      <c r="H57" s="27">
        <v>2458</v>
      </c>
      <c r="I57" s="26">
        <v>1229</v>
      </c>
      <c r="J57" s="26">
        <v>1229</v>
      </c>
      <c r="K57" s="25">
        <v>1</v>
      </c>
      <c r="L57" s="8" t="e">
        <f>#REF!</f>
        <v>#REF!</v>
      </c>
      <c r="M57" s="6" t="e">
        <f>#REF!</f>
        <v>#REF!</v>
      </c>
      <c r="N57" s="5">
        <f aca="true" t="shared" si="4" ref="N57:Q58">G57</f>
        <v>1</v>
      </c>
      <c r="O57" s="6">
        <f t="shared" si="4"/>
        <v>2458</v>
      </c>
      <c r="P57" s="6">
        <f t="shared" si="4"/>
        <v>1229</v>
      </c>
      <c r="Q57" s="6">
        <f t="shared" si="4"/>
        <v>1229</v>
      </c>
      <c r="R57" s="6">
        <v>1</v>
      </c>
      <c r="S57" s="6">
        <v>2458</v>
      </c>
    </row>
    <row r="58" spans="2:19" ht="27" thickBot="1">
      <c r="B58" s="4">
        <v>26</v>
      </c>
      <c r="C58" s="20" t="s">
        <v>697</v>
      </c>
      <c r="D58" s="22" t="s">
        <v>12</v>
      </c>
      <c r="E58" s="21" t="s">
        <v>698</v>
      </c>
      <c r="F58" s="23" t="s">
        <v>849</v>
      </c>
      <c r="G58" s="26">
        <v>1</v>
      </c>
      <c r="H58" s="27">
        <v>665</v>
      </c>
      <c r="I58" s="26"/>
      <c r="J58" s="26">
        <v>665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4"/>
        <v>1</v>
      </c>
      <c r="O58" s="6">
        <f t="shared" si="4"/>
        <v>665</v>
      </c>
      <c r="P58" s="6">
        <f t="shared" si="4"/>
        <v>0</v>
      </c>
      <c r="Q58" s="6">
        <f t="shared" si="4"/>
        <v>665</v>
      </c>
      <c r="R58" s="6">
        <v>1</v>
      </c>
      <c r="S58" s="6">
        <v>665</v>
      </c>
    </row>
    <row r="59" spans="2:10" ht="13.5" thickBot="1">
      <c r="B59" s="9"/>
      <c r="C59" s="10" t="s">
        <v>847</v>
      </c>
      <c r="D59" s="18" t="s">
        <v>6</v>
      </c>
      <c r="E59" s="19" t="s">
        <v>6</v>
      </c>
      <c r="F59" s="24" t="s">
        <v>6</v>
      </c>
      <c r="G59" s="27">
        <f>SUM(Пацканьово!N56:N58)</f>
        <v>2</v>
      </c>
      <c r="H59" s="26">
        <f>SUM(Пацканьово!O56:O58)</f>
        <v>3123</v>
      </c>
      <c r="I59" s="26">
        <f>SUM(Пацканьово!P56:P58)</f>
        <v>1229</v>
      </c>
      <c r="J59" s="26">
        <f>SUM(Пацканьово!Q56:Q58)</f>
        <v>1894</v>
      </c>
    </row>
    <row r="60" spans="2:10" ht="15">
      <c r="B60" s="142" t="s">
        <v>90</v>
      </c>
      <c r="C60" s="142"/>
      <c r="D60" s="142"/>
      <c r="E60" s="142"/>
      <c r="F60" s="142"/>
      <c r="G60" s="142"/>
      <c r="H60" s="142"/>
      <c r="I60" s="142"/>
      <c r="J60" s="142"/>
    </row>
    <row r="61" spans="2:19" ht="26.25">
      <c r="B61" s="4">
        <v>27</v>
      </c>
      <c r="C61" s="20" t="s">
        <v>105</v>
      </c>
      <c r="D61" s="22" t="s">
        <v>12</v>
      </c>
      <c r="E61" s="21" t="s">
        <v>106</v>
      </c>
      <c r="F61" s="23" t="s">
        <v>850</v>
      </c>
      <c r="G61" s="26">
        <v>1</v>
      </c>
      <c r="H61" s="27">
        <v>460</v>
      </c>
      <c r="I61" s="26">
        <v>230</v>
      </c>
      <c r="J61" s="26">
        <v>230</v>
      </c>
      <c r="K61" s="25">
        <v>1</v>
      </c>
      <c r="L61" s="8" t="e">
        <f>#REF!</f>
        <v>#REF!</v>
      </c>
      <c r="M61" s="6" t="e">
        <f>#REF!</f>
        <v>#REF!</v>
      </c>
      <c r="N61" s="5">
        <f aca="true" t="shared" si="5" ref="N61:Q73">G61</f>
        <v>1</v>
      </c>
      <c r="O61" s="6">
        <f t="shared" si="5"/>
        <v>460</v>
      </c>
      <c r="P61" s="6">
        <f t="shared" si="5"/>
        <v>230</v>
      </c>
      <c r="Q61" s="6">
        <f t="shared" si="5"/>
        <v>230</v>
      </c>
      <c r="R61" s="6">
        <v>1</v>
      </c>
      <c r="S61" s="6">
        <v>460</v>
      </c>
    </row>
    <row r="62" spans="2:19" ht="39">
      <c r="B62" s="4">
        <v>28</v>
      </c>
      <c r="C62" s="20" t="s">
        <v>703</v>
      </c>
      <c r="D62" s="22" t="s">
        <v>12</v>
      </c>
      <c r="E62" s="21" t="s">
        <v>704</v>
      </c>
      <c r="F62" s="23" t="s">
        <v>851</v>
      </c>
      <c r="G62" s="26">
        <v>1</v>
      </c>
      <c r="H62" s="27">
        <v>880</v>
      </c>
      <c r="I62" s="26">
        <v>440</v>
      </c>
      <c r="J62" s="26">
        <v>440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5"/>
        <v>1</v>
      </c>
      <c r="O62" s="6">
        <f t="shared" si="5"/>
        <v>880</v>
      </c>
      <c r="P62" s="6">
        <f t="shared" si="5"/>
        <v>440</v>
      </c>
      <c r="Q62" s="6">
        <f t="shared" si="5"/>
        <v>440</v>
      </c>
      <c r="R62" s="6">
        <v>1</v>
      </c>
      <c r="S62" s="6">
        <v>880</v>
      </c>
    </row>
    <row r="63" spans="2:19" ht="26.25">
      <c r="B63" s="4">
        <v>29</v>
      </c>
      <c r="C63" s="20" t="s">
        <v>708</v>
      </c>
      <c r="D63" s="22" t="s">
        <v>12</v>
      </c>
      <c r="E63" s="21" t="s">
        <v>704</v>
      </c>
      <c r="F63" s="23" t="s">
        <v>852</v>
      </c>
      <c r="G63" s="26">
        <v>1</v>
      </c>
      <c r="H63" s="27">
        <v>770</v>
      </c>
      <c r="I63" s="26">
        <v>385</v>
      </c>
      <c r="J63" s="26">
        <v>385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5"/>
        <v>1</v>
      </c>
      <c r="O63" s="6">
        <f t="shared" si="5"/>
        <v>770</v>
      </c>
      <c r="P63" s="6">
        <f t="shared" si="5"/>
        <v>385</v>
      </c>
      <c r="Q63" s="6">
        <f t="shared" si="5"/>
        <v>385</v>
      </c>
      <c r="R63" s="6">
        <v>1</v>
      </c>
      <c r="S63" s="6">
        <v>770</v>
      </c>
    </row>
    <row r="64" spans="2:19" ht="39">
      <c r="B64" s="4">
        <v>30</v>
      </c>
      <c r="C64" s="20" t="s">
        <v>853</v>
      </c>
      <c r="D64" s="22" t="s">
        <v>12</v>
      </c>
      <c r="E64" s="21" t="s">
        <v>106</v>
      </c>
      <c r="F64" s="23" t="s">
        <v>854</v>
      </c>
      <c r="G64" s="26">
        <v>1</v>
      </c>
      <c r="H64" s="27">
        <v>1700</v>
      </c>
      <c r="I64" s="26">
        <v>850</v>
      </c>
      <c r="J64" s="26">
        <v>850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5"/>
        <v>1</v>
      </c>
      <c r="O64" s="6">
        <f t="shared" si="5"/>
        <v>1700</v>
      </c>
      <c r="P64" s="6">
        <f t="shared" si="5"/>
        <v>850</v>
      </c>
      <c r="Q64" s="6">
        <f t="shared" si="5"/>
        <v>850</v>
      </c>
      <c r="R64" s="6">
        <v>1</v>
      </c>
      <c r="S64" s="6">
        <v>1700</v>
      </c>
    </row>
    <row r="65" spans="2:19" ht="26.25">
      <c r="B65" s="4">
        <v>31</v>
      </c>
      <c r="C65" s="20" t="s">
        <v>715</v>
      </c>
      <c r="D65" s="22" t="s">
        <v>12</v>
      </c>
      <c r="E65" s="21" t="s">
        <v>716</v>
      </c>
      <c r="F65" s="23" t="s">
        <v>855</v>
      </c>
      <c r="G65" s="26">
        <v>1</v>
      </c>
      <c r="H65" s="27">
        <v>690</v>
      </c>
      <c r="I65" s="26">
        <v>345</v>
      </c>
      <c r="J65" s="26">
        <v>345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5"/>
        <v>1</v>
      </c>
      <c r="O65" s="6">
        <f t="shared" si="5"/>
        <v>690</v>
      </c>
      <c r="P65" s="6">
        <f t="shared" si="5"/>
        <v>345</v>
      </c>
      <c r="Q65" s="6">
        <f t="shared" si="5"/>
        <v>345</v>
      </c>
      <c r="R65" s="6">
        <v>1</v>
      </c>
      <c r="S65" s="6">
        <v>690</v>
      </c>
    </row>
    <row r="66" spans="2:19" ht="26.25">
      <c r="B66" s="4">
        <v>32</v>
      </c>
      <c r="C66" s="20" t="s">
        <v>718</v>
      </c>
      <c r="D66" s="22" t="s">
        <v>12</v>
      </c>
      <c r="E66" s="21" t="s">
        <v>716</v>
      </c>
      <c r="F66" s="23" t="s">
        <v>856</v>
      </c>
      <c r="G66" s="26">
        <v>1</v>
      </c>
      <c r="H66" s="27">
        <v>679</v>
      </c>
      <c r="I66" s="26">
        <v>340</v>
      </c>
      <c r="J66" s="26">
        <v>339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5"/>
        <v>1</v>
      </c>
      <c r="O66" s="6">
        <f t="shared" si="5"/>
        <v>679</v>
      </c>
      <c r="P66" s="6">
        <f t="shared" si="5"/>
        <v>340</v>
      </c>
      <c r="Q66" s="6">
        <f t="shared" si="5"/>
        <v>339</v>
      </c>
      <c r="R66" s="6">
        <v>1</v>
      </c>
      <c r="S66" s="6">
        <v>679</v>
      </c>
    </row>
    <row r="67" spans="2:19" ht="26.25">
      <c r="B67" s="4">
        <v>33</v>
      </c>
      <c r="C67" s="20" t="s">
        <v>720</v>
      </c>
      <c r="D67" s="22" t="s">
        <v>12</v>
      </c>
      <c r="E67" s="21" t="s">
        <v>442</v>
      </c>
      <c r="F67" s="23" t="s">
        <v>857</v>
      </c>
      <c r="G67" s="26">
        <v>1</v>
      </c>
      <c r="H67" s="27">
        <v>384</v>
      </c>
      <c r="I67" s="26">
        <v>192</v>
      </c>
      <c r="J67" s="26">
        <v>192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5"/>
        <v>1</v>
      </c>
      <c r="O67" s="6">
        <f t="shared" si="5"/>
        <v>384</v>
      </c>
      <c r="P67" s="6">
        <f t="shared" si="5"/>
        <v>192</v>
      </c>
      <c r="Q67" s="6">
        <f t="shared" si="5"/>
        <v>192</v>
      </c>
      <c r="R67" s="6">
        <v>1</v>
      </c>
      <c r="S67" s="6">
        <v>384</v>
      </c>
    </row>
    <row r="68" spans="2:19" ht="26.25">
      <c r="B68" s="4">
        <v>34</v>
      </c>
      <c r="C68" s="20" t="s">
        <v>723</v>
      </c>
      <c r="D68" s="22" t="s">
        <v>12</v>
      </c>
      <c r="E68" s="21" t="s">
        <v>25</v>
      </c>
      <c r="F68" s="23" t="s">
        <v>858</v>
      </c>
      <c r="G68" s="26">
        <v>1</v>
      </c>
      <c r="H68" s="27">
        <v>150</v>
      </c>
      <c r="I68" s="26">
        <v>75</v>
      </c>
      <c r="J68" s="26">
        <v>75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5"/>
        <v>1</v>
      </c>
      <c r="O68" s="6">
        <f t="shared" si="5"/>
        <v>150</v>
      </c>
      <c r="P68" s="6">
        <f t="shared" si="5"/>
        <v>75</v>
      </c>
      <c r="Q68" s="6">
        <f t="shared" si="5"/>
        <v>75</v>
      </c>
      <c r="R68" s="6">
        <v>1</v>
      </c>
      <c r="S68" s="6">
        <v>150</v>
      </c>
    </row>
    <row r="69" spans="2:19" ht="26.25">
      <c r="B69" s="4">
        <v>35</v>
      </c>
      <c r="C69" s="20" t="s">
        <v>725</v>
      </c>
      <c r="D69" s="22" t="s">
        <v>12</v>
      </c>
      <c r="E69" s="21" t="s">
        <v>25</v>
      </c>
      <c r="F69" s="23" t="s">
        <v>859</v>
      </c>
      <c r="G69" s="26">
        <v>1</v>
      </c>
      <c r="H69" s="27">
        <v>150</v>
      </c>
      <c r="I69" s="26">
        <v>75</v>
      </c>
      <c r="J69" s="26">
        <v>75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5"/>
        <v>1</v>
      </c>
      <c r="O69" s="6">
        <f t="shared" si="5"/>
        <v>150</v>
      </c>
      <c r="P69" s="6">
        <f t="shared" si="5"/>
        <v>75</v>
      </c>
      <c r="Q69" s="6">
        <f t="shared" si="5"/>
        <v>75</v>
      </c>
      <c r="R69" s="6">
        <v>1</v>
      </c>
      <c r="S69" s="6">
        <v>150</v>
      </c>
    </row>
    <row r="70" spans="2:19" ht="26.25">
      <c r="B70" s="4">
        <v>36</v>
      </c>
      <c r="C70" s="20" t="s">
        <v>860</v>
      </c>
      <c r="D70" s="22" t="s">
        <v>12</v>
      </c>
      <c r="E70" s="21" t="s">
        <v>861</v>
      </c>
      <c r="F70" s="23" t="s">
        <v>862</v>
      </c>
      <c r="G70" s="26">
        <v>1</v>
      </c>
      <c r="H70" s="27">
        <v>180.83</v>
      </c>
      <c r="I70" s="26">
        <v>90</v>
      </c>
      <c r="J70" s="26">
        <v>90.83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5"/>
        <v>1</v>
      </c>
      <c r="O70" s="6">
        <f t="shared" si="5"/>
        <v>180.83</v>
      </c>
      <c r="P70" s="6">
        <f t="shared" si="5"/>
        <v>90</v>
      </c>
      <c r="Q70" s="6">
        <f t="shared" si="5"/>
        <v>90.83</v>
      </c>
      <c r="R70" s="6">
        <v>1</v>
      </c>
      <c r="S70" s="6">
        <v>180.83</v>
      </c>
    </row>
    <row r="71" spans="2:19" ht="26.25">
      <c r="B71" s="4">
        <v>37</v>
      </c>
      <c r="C71" s="20" t="s">
        <v>863</v>
      </c>
      <c r="D71" s="22" t="s">
        <v>12</v>
      </c>
      <c r="E71" s="21" t="s">
        <v>861</v>
      </c>
      <c r="F71" s="23" t="s">
        <v>864</v>
      </c>
      <c r="G71" s="26">
        <v>1</v>
      </c>
      <c r="H71" s="27">
        <v>211.58</v>
      </c>
      <c r="I71" s="26">
        <v>106</v>
      </c>
      <c r="J71" s="26">
        <v>105.58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5"/>
        <v>1</v>
      </c>
      <c r="O71" s="6">
        <f t="shared" si="5"/>
        <v>211.58</v>
      </c>
      <c r="P71" s="6">
        <f t="shared" si="5"/>
        <v>106</v>
      </c>
      <c r="Q71" s="6">
        <f t="shared" si="5"/>
        <v>105.58</v>
      </c>
      <c r="R71" s="6">
        <v>1</v>
      </c>
      <c r="S71" s="6">
        <v>211.58</v>
      </c>
    </row>
    <row r="72" spans="2:19" ht="26.25">
      <c r="B72" s="4">
        <v>38</v>
      </c>
      <c r="C72" s="20" t="s">
        <v>865</v>
      </c>
      <c r="D72" s="22" t="s">
        <v>12</v>
      </c>
      <c r="E72" s="21" t="s">
        <v>861</v>
      </c>
      <c r="F72" s="23" t="s">
        <v>866</v>
      </c>
      <c r="G72" s="26">
        <v>1</v>
      </c>
      <c r="H72" s="27">
        <v>216.67000000000002</v>
      </c>
      <c r="I72" s="26">
        <v>108</v>
      </c>
      <c r="J72" s="26">
        <v>108.67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5"/>
        <v>1</v>
      </c>
      <c r="O72" s="6">
        <f t="shared" si="5"/>
        <v>216.67000000000002</v>
      </c>
      <c r="P72" s="6">
        <f t="shared" si="5"/>
        <v>108</v>
      </c>
      <c r="Q72" s="6">
        <f t="shared" si="5"/>
        <v>108.67</v>
      </c>
      <c r="R72" s="6">
        <v>1</v>
      </c>
      <c r="S72" s="6">
        <v>216.67000000000002</v>
      </c>
    </row>
    <row r="73" spans="2:19" ht="53.25" thickBot="1">
      <c r="B73" s="4">
        <v>39</v>
      </c>
      <c r="C73" s="20" t="s">
        <v>867</v>
      </c>
      <c r="D73" s="22" t="s">
        <v>12</v>
      </c>
      <c r="E73" s="21" t="s">
        <v>691</v>
      </c>
      <c r="F73" s="23" t="s">
        <v>787</v>
      </c>
      <c r="G73" s="26">
        <v>2</v>
      </c>
      <c r="H73" s="27">
        <v>429.99</v>
      </c>
      <c r="I73" s="26">
        <v>215</v>
      </c>
      <c r="J73" s="26">
        <v>214.99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5"/>
        <v>2</v>
      </c>
      <c r="O73" s="6">
        <f t="shared" si="5"/>
        <v>429.99</v>
      </c>
      <c r="P73" s="6">
        <f t="shared" si="5"/>
        <v>215</v>
      </c>
      <c r="Q73" s="6">
        <f t="shared" si="5"/>
        <v>214.99</v>
      </c>
      <c r="R73" s="6">
        <v>2</v>
      </c>
      <c r="S73" s="6">
        <v>429.99</v>
      </c>
    </row>
    <row r="74" spans="2:10" ht="13.5" thickBot="1">
      <c r="B74" s="9"/>
      <c r="C74" s="10" t="s">
        <v>868</v>
      </c>
      <c r="D74" s="18" t="s">
        <v>6</v>
      </c>
      <c r="E74" s="19" t="s">
        <v>6</v>
      </c>
      <c r="F74" s="24" t="s">
        <v>6</v>
      </c>
      <c r="G74" s="27">
        <f>SUM(Пацканьово!N60:N73)</f>
        <v>14</v>
      </c>
      <c r="H74" s="26">
        <f>SUM(Пацканьово!O60:O73)</f>
        <v>6902.07</v>
      </c>
      <c r="I74" s="26">
        <f>SUM(Пацканьово!P60:P73)</f>
        <v>3451</v>
      </c>
      <c r="J74" s="26">
        <f>SUM(Пацканьово!Q60:Q73)</f>
        <v>3451.0699999999997</v>
      </c>
    </row>
    <row r="75" spans="2:10" ht="15">
      <c r="B75" s="142" t="s">
        <v>91</v>
      </c>
      <c r="C75" s="142"/>
      <c r="D75" s="142"/>
      <c r="E75" s="142"/>
      <c r="F75" s="142"/>
      <c r="G75" s="142"/>
      <c r="H75" s="142"/>
      <c r="I75" s="142"/>
      <c r="J75" s="142"/>
    </row>
    <row r="76" spans="2:19" ht="27" thickBot="1">
      <c r="B76" s="4">
        <v>40</v>
      </c>
      <c r="C76" s="20" t="s">
        <v>869</v>
      </c>
      <c r="D76" s="22" t="s">
        <v>870</v>
      </c>
      <c r="E76" s="21" t="s">
        <v>871</v>
      </c>
      <c r="F76" s="23" t="s">
        <v>872</v>
      </c>
      <c r="G76" s="26">
        <v>2</v>
      </c>
      <c r="H76" s="27">
        <v>465</v>
      </c>
      <c r="I76" s="26">
        <v>232</v>
      </c>
      <c r="J76" s="26">
        <v>233</v>
      </c>
      <c r="K76" s="25">
        <v>1</v>
      </c>
      <c r="L76" s="8" t="e">
        <f>#REF!</f>
        <v>#REF!</v>
      </c>
      <c r="M76" s="6" t="e">
        <f>#REF!</f>
        <v>#REF!</v>
      </c>
      <c r="N76" s="5">
        <f>G76</f>
        <v>2</v>
      </c>
      <c r="O76" s="6">
        <f>H76</f>
        <v>465</v>
      </c>
      <c r="P76" s="6">
        <f>I76</f>
        <v>232</v>
      </c>
      <c r="Q76" s="6">
        <f>J76</f>
        <v>233</v>
      </c>
      <c r="R76" s="6">
        <v>2</v>
      </c>
      <c r="S76" s="6">
        <v>465</v>
      </c>
    </row>
    <row r="77" spans="2:10" ht="13.5" thickBot="1">
      <c r="B77" s="9"/>
      <c r="C77" s="10" t="s">
        <v>873</v>
      </c>
      <c r="D77" s="18" t="s">
        <v>6</v>
      </c>
      <c r="E77" s="19" t="s">
        <v>6</v>
      </c>
      <c r="F77" s="24" t="s">
        <v>6</v>
      </c>
      <c r="G77" s="27">
        <f>SUM(Пацканьово!N75:N76)</f>
        <v>2</v>
      </c>
      <c r="H77" s="26">
        <f>SUM(Пацканьово!O75:O76)</f>
        <v>465</v>
      </c>
      <c r="I77" s="26">
        <f>SUM(Пацканьово!P75:P76)</f>
        <v>232</v>
      </c>
      <c r="J77" s="26">
        <f>SUM(Пацканьово!Q75:Q76)</f>
        <v>233</v>
      </c>
    </row>
    <row r="78" spans="2:10" ht="13.5" thickBot="1">
      <c r="B78" s="9"/>
      <c r="C78" s="10" t="s">
        <v>324</v>
      </c>
      <c r="D78" s="18" t="s">
        <v>6</v>
      </c>
      <c r="E78" s="19" t="s">
        <v>6</v>
      </c>
      <c r="F78" s="24" t="s">
        <v>6</v>
      </c>
      <c r="G78" s="27">
        <f>G77+G74+G59+G54+G50+G38+G35+G24</f>
        <v>42</v>
      </c>
      <c r="H78" s="27">
        <f>H77+H74+H59+H54+H50+H38+H35+H24</f>
        <v>239610.06</v>
      </c>
      <c r="I78" s="27">
        <f>I77+I74+I59+I54+I50+I38+I35+I24</f>
        <v>101706.44</v>
      </c>
      <c r="J78" s="27">
        <f>J77+J74+J59+J54+J50+J38+J35+J24</f>
        <v>137903.62</v>
      </c>
    </row>
    <row r="80" spans="3:8" s="105" customFormat="1" ht="17.25">
      <c r="C80" s="138" t="s">
        <v>1285</v>
      </c>
      <c r="D80" s="138"/>
      <c r="E80" s="138"/>
      <c r="F80" s="138"/>
      <c r="H80" s="105" t="s">
        <v>1284</v>
      </c>
    </row>
  </sheetData>
  <sheetProtection/>
  <mergeCells count="18">
    <mergeCell ref="G17:J17"/>
    <mergeCell ref="B56:J56"/>
    <mergeCell ref="B60:J60"/>
    <mergeCell ref="B75:J75"/>
    <mergeCell ref="B20:J20"/>
    <mergeCell ref="B21:J21"/>
    <mergeCell ref="B25:J25"/>
    <mergeCell ref="B36:J36"/>
    <mergeCell ref="B39:J39"/>
    <mergeCell ref="B51:J51"/>
    <mergeCell ref="C80:F80"/>
    <mergeCell ref="B13:J13"/>
    <mergeCell ref="B14:J14"/>
    <mergeCell ref="B15:J15"/>
    <mergeCell ref="B17:B18"/>
    <mergeCell ref="C17:C18"/>
    <mergeCell ref="D17:D18"/>
    <mergeCell ref="E17:E18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showGridLines="0" view="pageBreakPreview" zoomScale="85" zoomScaleSheetLayoutView="85" zoomScalePageLayoutView="0" workbookViewId="0" topLeftCell="A1">
      <selection activeCell="E14" sqref="E14:E15"/>
    </sheetView>
  </sheetViews>
  <sheetFormatPr defaultColWidth="9.00390625" defaultRowHeight="12.75" customHeight="1"/>
  <cols>
    <col min="2" max="2" width="5.625" style="0" customWidth="1"/>
    <col min="3" max="3" width="34.375" style="0" customWidth="1"/>
    <col min="4" max="4" width="8.00390625" style="0" customWidth="1"/>
    <col min="5" max="5" width="15.00390625" style="0" customWidth="1"/>
    <col min="6" max="6" width="16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1291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9" spans="7:10" ht="12.75" customHeight="1">
      <c r="G9" s="48"/>
      <c r="H9" s="48"/>
      <c r="I9" s="48"/>
      <c r="J9" s="48"/>
    </row>
    <row r="10" spans="2:10" ht="21">
      <c r="B10" s="122" t="s">
        <v>79</v>
      </c>
      <c r="C10" s="122"/>
      <c r="D10" s="122"/>
      <c r="E10" s="122"/>
      <c r="F10" s="122"/>
      <c r="G10" s="122"/>
      <c r="H10" s="122"/>
      <c r="I10" s="122"/>
      <c r="J10" s="122"/>
    </row>
    <row r="11" spans="2:10" ht="15">
      <c r="B11" s="123" t="s">
        <v>80</v>
      </c>
      <c r="C11" s="123"/>
      <c r="D11" s="123"/>
      <c r="E11" s="123"/>
      <c r="F11" s="123"/>
      <c r="G11" s="123"/>
      <c r="H11" s="123"/>
      <c r="I11" s="123"/>
      <c r="J11" s="123"/>
    </row>
    <row r="12" spans="2:10" ht="15">
      <c r="B12" s="123" t="s">
        <v>81</v>
      </c>
      <c r="C12" s="123"/>
      <c r="D12" s="123"/>
      <c r="E12" s="123"/>
      <c r="F12" s="123"/>
      <c r="G12" s="123"/>
      <c r="H12" s="123"/>
      <c r="I12" s="123"/>
      <c r="J12" s="123"/>
    </row>
    <row r="13" ht="13.5" thickBot="1">
      <c r="B13" s="13"/>
    </row>
    <row r="14" spans="2:10" ht="12.75">
      <c r="B14" s="132" t="s">
        <v>0</v>
      </c>
      <c r="C14" s="134" t="s">
        <v>3</v>
      </c>
      <c r="D14" s="134" t="s">
        <v>7</v>
      </c>
      <c r="E14" s="136" t="s">
        <v>4</v>
      </c>
      <c r="F14" s="28" t="s">
        <v>1</v>
      </c>
      <c r="G14" s="129" t="s">
        <v>82</v>
      </c>
      <c r="H14" s="130"/>
      <c r="I14" s="130"/>
      <c r="J14" s="131"/>
    </row>
    <row r="15" spans="2:10" ht="61.5" thickBot="1">
      <c r="B15" s="133"/>
      <c r="C15" s="135"/>
      <c r="D15" s="135"/>
      <c r="E15" s="137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20" ht="21">
      <c r="B17" s="139" t="s">
        <v>87</v>
      </c>
      <c r="C17" s="140"/>
      <c r="D17" s="140"/>
      <c r="E17" s="140"/>
      <c r="F17" s="140"/>
      <c r="G17" s="140"/>
      <c r="H17" s="140"/>
      <c r="I17" s="140"/>
      <c r="J17" s="141"/>
      <c r="T17" s="1"/>
    </row>
    <row r="18" spans="2:10" ht="15">
      <c r="B18" s="142" t="s">
        <v>86</v>
      </c>
      <c r="C18" s="142"/>
      <c r="D18" s="142"/>
      <c r="E18" s="142"/>
      <c r="F18" s="142"/>
      <c r="G18" s="142"/>
      <c r="H18" s="142"/>
      <c r="I18" s="142"/>
      <c r="J18" s="142"/>
    </row>
    <row r="19" spans="2:19" ht="39">
      <c r="B19" s="4">
        <v>1</v>
      </c>
      <c r="C19" s="20" t="s">
        <v>9</v>
      </c>
      <c r="D19" s="22" t="s">
        <v>12</v>
      </c>
      <c r="E19" s="21" t="s">
        <v>10</v>
      </c>
      <c r="F19" s="23" t="s">
        <v>11</v>
      </c>
      <c r="G19" s="26">
        <v>1</v>
      </c>
      <c r="H19" s="27">
        <v>537</v>
      </c>
      <c r="I19" s="26">
        <v>537</v>
      </c>
      <c r="J19" s="26">
        <v>0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1">G19</f>
        <v>1</v>
      </c>
      <c r="O19" s="6">
        <f t="shared" si="0"/>
        <v>537</v>
      </c>
      <c r="P19" s="6">
        <f t="shared" si="0"/>
        <v>537</v>
      </c>
      <c r="Q19" s="6">
        <f t="shared" si="0"/>
        <v>0</v>
      </c>
      <c r="R19" s="6">
        <v>1</v>
      </c>
      <c r="S19" s="6">
        <v>537</v>
      </c>
    </row>
    <row r="20" spans="2:19" ht="26.25">
      <c r="B20" s="4">
        <v>2</v>
      </c>
      <c r="C20" s="20" t="s">
        <v>13</v>
      </c>
      <c r="D20" s="22" t="s">
        <v>12</v>
      </c>
      <c r="E20" s="21" t="s">
        <v>10</v>
      </c>
      <c r="F20" s="23" t="s">
        <v>14</v>
      </c>
      <c r="G20" s="26">
        <v>1</v>
      </c>
      <c r="H20" s="27">
        <v>226</v>
      </c>
      <c r="I20" s="26">
        <v>226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226</v>
      </c>
      <c r="P20" s="6">
        <f t="shared" si="0"/>
        <v>226</v>
      </c>
      <c r="Q20" s="6">
        <f t="shared" si="0"/>
        <v>0</v>
      </c>
      <c r="R20" s="6">
        <v>1</v>
      </c>
      <c r="S20" s="6">
        <v>226</v>
      </c>
    </row>
    <row r="21" spans="2:19" ht="27" thickBot="1">
      <c r="B21" s="4">
        <v>3</v>
      </c>
      <c r="C21" s="20" t="s">
        <v>15</v>
      </c>
      <c r="D21" s="22" t="s">
        <v>12</v>
      </c>
      <c r="E21" s="21" t="s">
        <v>10</v>
      </c>
      <c r="F21" s="23" t="s">
        <v>16</v>
      </c>
      <c r="G21" s="26">
        <v>1</v>
      </c>
      <c r="H21" s="27">
        <v>1249</v>
      </c>
      <c r="I21" s="26">
        <v>1249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1249</v>
      </c>
      <c r="P21" s="6">
        <f t="shared" si="0"/>
        <v>1249</v>
      </c>
      <c r="Q21" s="6">
        <f t="shared" si="0"/>
        <v>0</v>
      </c>
      <c r="R21" s="6">
        <v>1</v>
      </c>
      <c r="S21" s="6">
        <v>1249</v>
      </c>
    </row>
    <row r="22" spans="2:10" ht="27" thickBot="1">
      <c r="B22" s="9"/>
      <c r="C22" s="10" t="s">
        <v>17</v>
      </c>
      <c r="D22" s="18" t="s">
        <v>6</v>
      </c>
      <c r="E22" s="19" t="s">
        <v>6</v>
      </c>
      <c r="F22" s="24" t="s">
        <v>6</v>
      </c>
      <c r="G22" s="27">
        <f>SUM(Чертеж!N16:N21)</f>
        <v>3</v>
      </c>
      <c r="H22" s="26">
        <f>SUM(Чертеж!O16:O21)</f>
        <v>2012</v>
      </c>
      <c r="I22" s="26">
        <f>SUM(Чертеж!P16:P21)</f>
        <v>2012</v>
      </c>
      <c r="J22" s="26">
        <f>SUM(Чертеж!Q16:Q21)</f>
        <v>0</v>
      </c>
    </row>
    <row r="23" spans="2:10" ht="15">
      <c r="B23" s="142" t="s">
        <v>89</v>
      </c>
      <c r="C23" s="142"/>
      <c r="D23" s="142"/>
      <c r="E23" s="142"/>
      <c r="F23" s="142"/>
      <c r="G23" s="142"/>
      <c r="H23" s="142"/>
      <c r="I23" s="142"/>
      <c r="J23" s="142"/>
    </row>
    <row r="24" spans="2:19" ht="26.25">
      <c r="B24" s="4">
        <v>4</v>
      </c>
      <c r="C24" s="20" t="s">
        <v>18</v>
      </c>
      <c r="D24" s="22" t="s">
        <v>12</v>
      </c>
      <c r="E24" s="21" t="s">
        <v>19</v>
      </c>
      <c r="F24" s="23" t="s">
        <v>20</v>
      </c>
      <c r="G24" s="26">
        <v>1</v>
      </c>
      <c r="H24" s="27">
        <v>1137</v>
      </c>
      <c r="I24" s="26">
        <v>1137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aca="true" t="shared" si="1" ref="N24:Q25">G24</f>
        <v>1</v>
      </c>
      <c r="O24" s="6">
        <f t="shared" si="1"/>
        <v>1137</v>
      </c>
      <c r="P24" s="6">
        <f t="shared" si="1"/>
        <v>1137</v>
      </c>
      <c r="Q24" s="6">
        <f t="shared" si="1"/>
        <v>0</v>
      </c>
      <c r="R24" s="6">
        <v>1</v>
      </c>
      <c r="S24" s="6">
        <v>1137</v>
      </c>
    </row>
    <row r="25" spans="2:19" ht="27" thickBot="1">
      <c r="B25" s="4">
        <v>5</v>
      </c>
      <c r="C25" s="20" t="s">
        <v>21</v>
      </c>
      <c r="D25" s="22" t="s">
        <v>12</v>
      </c>
      <c r="E25" s="21" t="s">
        <v>19</v>
      </c>
      <c r="F25" s="23" t="s">
        <v>22</v>
      </c>
      <c r="G25" s="26">
        <v>1</v>
      </c>
      <c r="H25" s="27">
        <v>1883</v>
      </c>
      <c r="I25" s="26">
        <v>1883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1"/>
        <v>1</v>
      </c>
      <c r="O25" s="6">
        <f t="shared" si="1"/>
        <v>1883</v>
      </c>
      <c r="P25" s="6">
        <f t="shared" si="1"/>
        <v>1883</v>
      </c>
      <c r="Q25" s="6">
        <f t="shared" si="1"/>
        <v>0</v>
      </c>
      <c r="R25" s="6">
        <v>1</v>
      </c>
      <c r="S25" s="6">
        <v>1883</v>
      </c>
    </row>
    <row r="26" spans="2:10" ht="27" thickBot="1">
      <c r="B26" s="9"/>
      <c r="C26" s="10" t="s">
        <v>23</v>
      </c>
      <c r="D26" s="18" t="s">
        <v>6</v>
      </c>
      <c r="E26" s="19" t="s">
        <v>6</v>
      </c>
      <c r="F26" s="24" t="s">
        <v>6</v>
      </c>
      <c r="G26" s="27">
        <f>SUM(Чертеж!N23:N25)</f>
        <v>2</v>
      </c>
      <c r="H26" s="26">
        <f>SUM(Чертеж!O23:O25)</f>
        <v>3020</v>
      </c>
      <c r="I26" s="26">
        <f>SUM(Чертеж!P23:P25)</f>
        <v>3020</v>
      </c>
      <c r="J26" s="26">
        <f>SUM(Чертеж!Q23:Q25)</f>
        <v>0</v>
      </c>
    </row>
    <row r="27" spans="2:10" ht="15">
      <c r="B27" s="142" t="s">
        <v>90</v>
      </c>
      <c r="C27" s="142"/>
      <c r="D27" s="142"/>
      <c r="E27" s="142"/>
      <c r="F27" s="142"/>
      <c r="G27" s="142"/>
      <c r="H27" s="142"/>
      <c r="I27" s="142"/>
      <c r="J27" s="142"/>
    </row>
    <row r="28" spans="2:19" ht="26.25">
      <c r="B28" s="4">
        <v>6</v>
      </c>
      <c r="C28" s="20" t="s">
        <v>24</v>
      </c>
      <c r="D28" s="22" t="s">
        <v>12</v>
      </c>
      <c r="E28" s="21" t="s">
        <v>25</v>
      </c>
      <c r="F28" s="23" t="s">
        <v>26</v>
      </c>
      <c r="G28" s="26">
        <v>1</v>
      </c>
      <c r="H28" s="27">
        <v>250</v>
      </c>
      <c r="I28" s="26">
        <v>125</v>
      </c>
      <c r="J28" s="26">
        <v>125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2" ref="N28:N48">G28</f>
        <v>1</v>
      </c>
      <c r="O28" s="6">
        <f aca="true" t="shared" si="3" ref="O28:O48">H28</f>
        <v>250</v>
      </c>
      <c r="P28" s="6">
        <f aca="true" t="shared" si="4" ref="P28:P48">I28</f>
        <v>125</v>
      </c>
      <c r="Q28" s="6">
        <f aca="true" t="shared" si="5" ref="Q28:Q48">J28</f>
        <v>125</v>
      </c>
      <c r="R28" s="6">
        <v>1</v>
      </c>
      <c r="S28" s="6">
        <v>250</v>
      </c>
    </row>
    <row r="29" spans="2:19" ht="26.25">
      <c r="B29" s="4">
        <v>7</v>
      </c>
      <c r="C29" s="20" t="s">
        <v>27</v>
      </c>
      <c r="D29" s="22" t="s">
        <v>12</v>
      </c>
      <c r="E29" s="21" t="s">
        <v>28</v>
      </c>
      <c r="F29" s="23" t="s">
        <v>29</v>
      </c>
      <c r="G29" s="26">
        <v>1</v>
      </c>
      <c r="H29" s="27">
        <v>49</v>
      </c>
      <c r="I29" s="26">
        <v>25</v>
      </c>
      <c r="J29" s="26">
        <v>24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2"/>
        <v>1</v>
      </c>
      <c r="O29" s="6">
        <f t="shared" si="3"/>
        <v>49</v>
      </c>
      <c r="P29" s="6">
        <f t="shared" si="4"/>
        <v>25</v>
      </c>
      <c r="Q29" s="6">
        <f t="shared" si="5"/>
        <v>24</v>
      </c>
      <c r="R29" s="6">
        <v>1</v>
      </c>
      <c r="S29" s="6">
        <v>49</v>
      </c>
    </row>
    <row r="30" spans="2:19" ht="26.25">
      <c r="B30" s="4">
        <v>8</v>
      </c>
      <c r="C30" s="20" t="s">
        <v>30</v>
      </c>
      <c r="D30" s="22" t="s">
        <v>12</v>
      </c>
      <c r="E30" s="21" t="s">
        <v>28</v>
      </c>
      <c r="F30" s="23" t="s">
        <v>31</v>
      </c>
      <c r="G30" s="26">
        <v>1</v>
      </c>
      <c r="H30" s="27">
        <v>28</v>
      </c>
      <c r="I30" s="26">
        <v>14</v>
      </c>
      <c r="J30" s="26">
        <v>14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2"/>
        <v>1</v>
      </c>
      <c r="O30" s="6">
        <f t="shared" si="3"/>
        <v>28</v>
      </c>
      <c r="P30" s="6">
        <f t="shared" si="4"/>
        <v>14</v>
      </c>
      <c r="Q30" s="6">
        <f t="shared" si="5"/>
        <v>14</v>
      </c>
      <c r="R30" s="6">
        <v>1</v>
      </c>
      <c r="S30" s="6">
        <v>28</v>
      </c>
    </row>
    <row r="31" spans="2:19" ht="26.25">
      <c r="B31" s="4">
        <v>9</v>
      </c>
      <c r="C31" s="20" t="s">
        <v>32</v>
      </c>
      <c r="D31" s="22" t="s">
        <v>12</v>
      </c>
      <c r="E31" s="21" t="s">
        <v>28</v>
      </c>
      <c r="F31" s="23" t="s">
        <v>33</v>
      </c>
      <c r="G31" s="26">
        <v>1</v>
      </c>
      <c r="H31" s="27">
        <v>400</v>
      </c>
      <c r="I31" s="26">
        <v>200</v>
      </c>
      <c r="J31" s="26">
        <v>200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2"/>
        <v>1</v>
      </c>
      <c r="O31" s="6">
        <f t="shared" si="3"/>
        <v>400</v>
      </c>
      <c r="P31" s="6">
        <f t="shared" si="4"/>
        <v>200</v>
      </c>
      <c r="Q31" s="6">
        <f t="shared" si="5"/>
        <v>200</v>
      </c>
      <c r="R31" s="6">
        <v>1</v>
      </c>
      <c r="S31" s="6">
        <v>400</v>
      </c>
    </row>
    <row r="32" spans="2:19" ht="26.25">
      <c r="B32" s="4">
        <v>10</v>
      </c>
      <c r="C32" s="20" t="s">
        <v>34</v>
      </c>
      <c r="D32" s="22" t="s">
        <v>12</v>
      </c>
      <c r="E32" s="21" t="s">
        <v>28</v>
      </c>
      <c r="F32" s="23" t="s">
        <v>35</v>
      </c>
      <c r="G32" s="26">
        <v>1</v>
      </c>
      <c r="H32" s="27">
        <v>18</v>
      </c>
      <c r="I32" s="26">
        <v>9</v>
      </c>
      <c r="J32" s="26">
        <v>9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3"/>
        <v>18</v>
      </c>
      <c r="P32" s="6">
        <f t="shared" si="4"/>
        <v>9</v>
      </c>
      <c r="Q32" s="6">
        <f t="shared" si="5"/>
        <v>9</v>
      </c>
      <c r="R32" s="6">
        <v>1</v>
      </c>
      <c r="S32" s="6">
        <v>18</v>
      </c>
    </row>
    <row r="33" spans="2:19" ht="26.25">
      <c r="B33" s="4">
        <v>11</v>
      </c>
      <c r="C33" s="20" t="s">
        <v>36</v>
      </c>
      <c r="D33" s="22" t="s">
        <v>12</v>
      </c>
      <c r="E33" s="21" t="s">
        <v>28</v>
      </c>
      <c r="F33" s="23" t="s">
        <v>37</v>
      </c>
      <c r="G33" s="26">
        <v>1</v>
      </c>
      <c r="H33" s="27">
        <v>2</v>
      </c>
      <c r="I33" s="26">
        <v>1</v>
      </c>
      <c r="J33" s="26">
        <v>1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3"/>
        <v>2</v>
      </c>
      <c r="P33" s="6">
        <f t="shared" si="4"/>
        <v>1</v>
      </c>
      <c r="Q33" s="6">
        <f t="shared" si="5"/>
        <v>1</v>
      </c>
      <c r="R33" s="6">
        <v>1</v>
      </c>
      <c r="S33" s="6">
        <v>2</v>
      </c>
    </row>
    <row r="34" spans="2:19" ht="26.25">
      <c r="B34" s="4">
        <v>12</v>
      </c>
      <c r="C34" s="20" t="s">
        <v>38</v>
      </c>
      <c r="D34" s="22" t="s">
        <v>12</v>
      </c>
      <c r="E34" s="21" t="s">
        <v>28</v>
      </c>
      <c r="F34" s="23" t="s">
        <v>39</v>
      </c>
      <c r="G34" s="26">
        <v>1</v>
      </c>
      <c r="H34" s="27">
        <v>5</v>
      </c>
      <c r="I34" s="26">
        <v>3</v>
      </c>
      <c r="J34" s="26">
        <v>2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3"/>
        <v>5</v>
      </c>
      <c r="P34" s="6">
        <f t="shared" si="4"/>
        <v>3</v>
      </c>
      <c r="Q34" s="6">
        <f t="shared" si="5"/>
        <v>2</v>
      </c>
      <c r="R34" s="6">
        <v>1</v>
      </c>
      <c r="S34" s="6">
        <v>5</v>
      </c>
    </row>
    <row r="35" spans="2:19" ht="26.25">
      <c r="B35" s="4">
        <v>13</v>
      </c>
      <c r="C35" s="20" t="s">
        <v>40</v>
      </c>
      <c r="D35" s="22" t="s">
        <v>12</v>
      </c>
      <c r="E35" s="21" t="s">
        <v>28</v>
      </c>
      <c r="F35" s="23" t="s">
        <v>41</v>
      </c>
      <c r="G35" s="26">
        <v>1</v>
      </c>
      <c r="H35" s="27">
        <v>37</v>
      </c>
      <c r="I35" s="26">
        <v>19</v>
      </c>
      <c r="J35" s="26">
        <v>18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3"/>
        <v>37</v>
      </c>
      <c r="P35" s="6">
        <f t="shared" si="4"/>
        <v>19</v>
      </c>
      <c r="Q35" s="6">
        <f t="shared" si="5"/>
        <v>18</v>
      </c>
      <c r="R35" s="6">
        <v>1</v>
      </c>
      <c r="S35" s="6">
        <v>37</v>
      </c>
    </row>
    <row r="36" spans="2:19" ht="26.25">
      <c r="B36" s="4">
        <v>14</v>
      </c>
      <c r="C36" s="20" t="s">
        <v>42</v>
      </c>
      <c r="D36" s="22" t="s">
        <v>12</v>
      </c>
      <c r="E36" s="21" t="s">
        <v>28</v>
      </c>
      <c r="F36" s="23" t="s">
        <v>43</v>
      </c>
      <c r="G36" s="26">
        <v>1</v>
      </c>
      <c r="H36" s="27">
        <v>14</v>
      </c>
      <c r="I36" s="26">
        <v>7</v>
      </c>
      <c r="J36" s="26">
        <v>7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1</v>
      </c>
      <c r="O36" s="6">
        <f t="shared" si="3"/>
        <v>14</v>
      </c>
      <c r="P36" s="6">
        <f t="shared" si="4"/>
        <v>7</v>
      </c>
      <c r="Q36" s="6">
        <f t="shared" si="5"/>
        <v>7</v>
      </c>
      <c r="R36" s="6">
        <v>1</v>
      </c>
      <c r="S36" s="6">
        <v>14</v>
      </c>
    </row>
    <row r="37" spans="2:19" ht="26.25">
      <c r="B37" s="4">
        <v>15</v>
      </c>
      <c r="C37" s="20" t="s">
        <v>44</v>
      </c>
      <c r="D37" s="22" t="s">
        <v>12</v>
      </c>
      <c r="E37" s="21" t="s">
        <v>28</v>
      </c>
      <c r="F37" s="23" t="s">
        <v>45</v>
      </c>
      <c r="G37" s="26">
        <v>1</v>
      </c>
      <c r="H37" s="27">
        <v>10</v>
      </c>
      <c r="I37" s="26">
        <v>5</v>
      </c>
      <c r="J37" s="26">
        <v>5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1</v>
      </c>
      <c r="O37" s="6">
        <f t="shared" si="3"/>
        <v>10</v>
      </c>
      <c r="P37" s="6">
        <f t="shared" si="4"/>
        <v>5</v>
      </c>
      <c r="Q37" s="6">
        <f t="shared" si="5"/>
        <v>5</v>
      </c>
      <c r="R37" s="6">
        <v>1</v>
      </c>
      <c r="S37" s="6">
        <v>10</v>
      </c>
    </row>
    <row r="38" spans="2:19" ht="26.25">
      <c r="B38" s="4">
        <v>16</v>
      </c>
      <c r="C38" s="20" t="s">
        <v>46</v>
      </c>
      <c r="D38" s="22" t="s">
        <v>12</v>
      </c>
      <c r="E38" s="21" t="s">
        <v>28</v>
      </c>
      <c r="F38" s="23" t="s">
        <v>47</v>
      </c>
      <c r="G38" s="26">
        <v>1</v>
      </c>
      <c r="H38" s="27">
        <v>17</v>
      </c>
      <c r="I38" s="26">
        <v>9</v>
      </c>
      <c r="J38" s="26">
        <v>8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1</v>
      </c>
      <c r="O38" s="6">
        <f t="shared" si="3"/>
        <v>17</v>
      </c>
      <c r="P38" s="6">
        <f t="shared" si="4"/>
        <v>9</v>
      </c>
      <c r="Q38" s="6">
        <f t="shared" si="5"/>
        <v>8</v>
      </c>
      <c r="R38" s="6">
        <v>1</v>
      </c>
      <c r="S38" s="6">
        <v>17</v>
      </c>
    </row>
    <row r="39" spans="2:19" ht="26.25">
      <c r="B39" s="4">
        <v>17</v>
      </c>
      <c r="C39" s="20" t="s">
        <v>48</v>
      </c>
      <c r="D39" s="22" t="s">
        <v>12</v>
      </c>
      <c r="E39" s="21" t="s">
        <v>28</v>
      </c>
      <c r="F39" s="23" t="s">
        <v>49</v>
      </c>
      <c r="G39" s="26">
        <v>1</v>
      </c>
      <c r="H39" s="27">
        <v>16</v>
      </c>
      <c r="I39" s="26">
        <v>8</v>
      </c>
      <c r="J39" s="26">
        <v>8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3"/>
        <v>16</v>
      </c>
      <c r="P39" s="6">
        <f t="shared" si="4"/>
        <v>8</v>
      </c>
      <c r="Q39" s="6">
        <f t="shared" si="5"/>
        <v>8</v>
      </c>
      <c r="R39" s="6">
        <v>1</v>
      </c>
      <c r="S39" s="6">
        <v>16</v>
      </c>
    </row>
    <row r="40" spans="2:19" ht="26.25">
      <c r="B40" s="4">
        <v>18</v>
      </c>
      <c r="C40" s="20" t="s">
        <v>50</v>
      </c>
      <c r="D40" s="22" t="s">
        <v>12</v>
      </c>
      <c r="E40" s="21" t="s">
        <v>28</v>
      </c>
      <c r="F40" s="23" t="s">
        <v>51</v>
      </c>
      <c r="G40" s="26">
        <v>1</v>
      </c>
      <c r="H40" s="27">
        <v>25</v>
      </c>
      <c r="I40" s="26">
        <v>13</v>
      </c>
      <c r="J40" s="26">
        <v>12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3"/>
        <v>25</v>
      </c>
      <c r="P40" s="6">
        <f t="shared" si="4"/>
        <v>13</v>
      </c>
      <c r="Q40" s="6">
        <f t="shared" si="5"/>
        <v>12</v>
      </c>
      <c r="R40" s="6">
        <v>1</v>
      </c>
      <c r="S40" s="6">
        <v>25</v>
      </c>
    </row>
    <row r="41" spans="2:19" ht="26.25">
      <c r="B41" s="4">
        <v>19</v>
      </c>
      <c r="C41" s="20" t="s">
        <v>52</v>
      </c>
      <c r="D41" s="22" t="s">
        <v>12</v>
      </c>
      <c r="E41" s="21" t="s">
        <v>28</v>
      </c>
      <c r="F41" s="23" t="s">
        <v>53</v>
      </c>
      <c r="G41" s="26">
        <v>4</v>
      </c>
      <c r="H41" s="27">
        <v>36</v>
      </c>
      <c r="I41" s="26">
        <v>20</v>
      </c>
      <c r="J41" s="26">
        <v>16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4</v>
      </c>
      <c r="O41" s="6">
        <f t="shared" si="3"/>
        <v>36</v>
      </c>
      <c r="P41" s="6">
        <f t="shared" si="4"/>
        <v>20</v>
      </c>
      <c r="Q41" s="6">
        <f t="shared" si="5"/>
        <v>16</v>
      </c>
      <c r="R41" s="6">
        <v>4</v>
      </c>
      <c r="S41" s="6">
        <v>36</v>
      </c>
    </row>
    <row r="42" spans="2:19" ht="26.25">
      <c r="B42" s="4">
        <v>20</v>
      </c>
      <c r="C42" s="20" t="s">
        <v>54</v>
      </c>
      <c r="D42" s="22" t="s">
        <v>12</v>
      </c>
      <c r="E42" s="21" t="s">
        <v>28</v>
      </c>
      <c r="F42" s="23" t="s">
        <v>55</v>
      </c>
      <c r="G42" s="26">
        <v>1</v>
      </c>
      <c r="H42" s="27">
        <v>495</v>
      </c>
      <c r="I42" s="26">
        <v>248</v>
      </c>
      <c r="J42" s="26">
        <v>247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3"/>
        <v>495</v>
      </c>
      <c r="P42" s="6">
        <f t="shared" si="4"/>
        <v>248</v>
      </c>
      <c r="Q42" s="6">
        <f t="shared" si="5"/>
        <v>247</v>
      </c>
      <c r="R42" s="6">
        <v>1</v>
      </c>
      <c r="S42" s="6">
        <v>495</v>
      </c>
    </row>
    <row r="43" spans="2:19" ht="26.25">
      <c r="B43" s="4">
        <v>21</v>
      </c>
      <c r="C43" s="20" t="s">
        <v>56</v>
      </c>
      <c r="D43" s="22" t="s">
        <v>12</v>
      </c>
      <c r="E43" s="21" t="s">
        <v>28</v>
      </c>
      <c r="F43" s="23" t="s">
        <v>57</v>
      </c>
      <c r="G43" s="26">
        <v>1</v>
      </c>
      <c r="H43" s="27">
        <v>10</v>
      </c>
      <c r="I43" s="26">
        <v>5</v>
      </c>
      <c r="J43" s="26">
        <v>5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3"/>
        <v>10</v>
      </c>
      <c r="P43" s="6">
        <f t="shared" si="4"/>
        <v>5</v>
      </c>
      <c r="Q43" s="6">
        <f t="shared" si="5"/>
        <v>5</v>
      </c>
      <c r="R43" s="6">
        <v>1</v>
      </c>
      <c r="S43" s="6">
        <v>10</v>
      </c>
    </row>
    <row r="44" spans="2:19" ht="26.25">
      <c r="B44" s="4">
        <v>22</v>
      </c>
      <c r="C44" s="20" t="s">
        <v>58</v>
      </c>
      <c r="D44" s="22" t="s">
        <v>12</v>
      </c>
      <c r="E44" s="21" t="s">
        <v>28</v>
      </c>
      <c r="F44" s="23" t="s">
        <v>59</v>
      </c>
      <c r="G44" s="26">
        <v>1</v>
      </c>
      <c r="H44" s="27">
        <v>35</v>
      </c>
      <c r="I44" s="26">
        <v>18</v>
      </c>
      <c r="J44" s="26">
        <v>17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3"/>
        <v>35</v>
      </c>
      <c r="P44" s="6">
        <f t="shared" si="4"/>
        <v>18</v>
      </c>
      <c r="Q44" s="6">
        <f t="shared" si="5"/>
        <v>17</v>
      </c>
      <c r="R44" s="6">
        <v>1</v>
      </c>
      <c r="S44" s="6">
        <v>35</v>
      </c>
    </row>
    <row r="45" spans="2:19" ht="26.25">
      <c r="B45" s="4">
        <v>23</v>
      </c>
      <c r="C45" s="20" t="s">
        <v>60</v>
      </c>
      <c r="D45" s="22" t="s">
        <v>12</v>
      </c>
      <c r="E45" s="21" t="s">
        <v>28</v>
      </c>
      <c r="F45" s="23" t="s">
        <v>61</v>
      </c>
      <c r="G45" s="26">
        <v>1</v>
      </c>
      <c r="H45" s="27">
        <v>26</v>
      </c>
      <c r="I45" s="26">
        <v>13</v>
      </c>
      <c r="J45" s="26">
        <v>13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3"/>
        <v>26</v>
      </c>
      <c r="P45" s="6">
        <f t="shared" si="4"/>
        <v>13</v>
      </c>
      <c r="Q45" s="6">
        <f t="shared" si="5"/>
        <v>13</v>
      </c>
      <c r="R45" s="6">
        <v>1</v>
      </c>
      <c r="S45" s="6">
        <v>26</v>
      </c>
    </row>
    <row r="46" spans="2:19" ht="26.25">
      <c r="B46" s="4">
        <v>24</v>
      </c>
      <c r="C46" s="20" t="s">
        <v>62</v>
      </c>
      <c r="D46" s="22" t="s">
        <v>12</v>
      </c>
      <c r="E46" s="21" t="s">
        <v>28</v>
      </c>
      <c r="F46" s="23" t="s">
        <v>63</v>
      </c>
      <c r="G46" s="26">
        <v>1</v>
      </c>
      <c r="H46" s="27">
        <v>14</v>
      </c>
      <c r="I46" s="26">
        <v>7</v>
      </c>
      <c r="J46" s="26">
        <v>7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3"/>
        <v>14</v>
      </c>
      <c r="P46" s="6">
        <f t="shared" si="4"/>
        <v>7</v>
      </c>
      <c r="Q46" s="6">
        <f t="shared" si="5"/>
        <v>7</v>
      </c>
      <c r="R46" s="6">
        <v>1</v>
      </c>
      <c r="S46" s="6">
        <v>14</v>
      </c>
    </row>
    <row r="47" spans="2:19" ht="26.25">
      <c r="B47" s="4">
        <v>25</v>
      </c>
      <c r="C47" s="20" t="s">
        <v>64</v>
      </c>
      <c r="D47" s="22" t="s">
        <v>12</v>
      </c>
      <c r="E47" s="21" t="s">
        <v>28</v>
      </c>
      <c r="F47" s="23" t="s">
        <v>65</v>
      </c>
      <c r="G47" s="26">
        <v>10</v>
      </c>
      <c r="H47" s="27">
        <v>10</v>
      </c>
      <c r="I47" s="26">
        <v>10</v>
      </c>
      <c r="J47" s="26"/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10</v>
      </c>
      <c r="O47" s="6">
        <f t="shared" si="3"/>
        <v>10</v>
      </c>
      <c r="P47" s="6">
        <f t="shared" si="4"/>
        <v>10</v>
      </c>
      <c r="Q47" s="6">
        <f t="shared" si="5"/>
        <v>0</v>
      </c>
      <c r="R47" s="6">
        <v>10</v>
      </c>
      <c r="S47" s="6">
        <v>10</v>
      </c>
    </row>
    <row r="48" spans="2:19" ht="27" thickBot="1">
      <c r="B48" s="4">
        <v>26</v>
      </c>
      <c r="C48" s="20" t="s">
        <v>66</v>
      </c>
      <c r="D48" s="22" t="s">
        <v>12</v>
      </c>
      <c r="E48" s="21" t="s">
        <v>28</v>
      </c>
      <c r="F48" s="23" t="s">
        <v>67</v>
      </c>
      <c r="G48" s="26">
        <v>10</v>
      </c>
      <c r="H48" s="27">
        <v>1</v>
      </c>
      <c r="I48" s="26">
        <v>0.5</v>
      </c>
      <c r="J48" s="26">
        <v>0.5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10</v>
      </c>
      <c r="O48" s="6">
        <f t="shared" si="3"/>
        <v>1</v>
      </c>
      <c r="P48" s="6">
        <f t="shared" si="4"/>
        <v>0.5</v>
      </c>
      <c r="Q48" s="6">
        <f t="shared" si="5"/>
        <v>0.5</v>
      </c>
      <c r="R48" s="6">
        <v>10</v>
      </c>
      <c r="S48" s="6">
        <v>1</v>
      </c>
    </row>
    <row r="49" spans="2:10" ht="27" thickBot="1">
      <c r="B49" s="9"/>
      <c r="C49" s="10" t="s">
        <v>68</v>
      </c>
      <c r="D49" s="18" t="s">
        <v>6</v>
      </c>
      <c r="E49" s="19" t="s">
        <v>6</v>
      </c>
      <c r="F49" s="24" t="s">
        <v>6</v>
      </c>
      <c r="G49" s="27">
        <f>SUM(Чертеж!N27:N48)</f>
        <v>42</v>
      </c>
      <c r="H49" s="26">
        <f>SUM(Чертеж!O27:O48)</f>
        <v>1498</v>
      </c>
      <c r="I49" s="26">
        <f>SUM(Чертеж!P27:P48)</f>
        <v>759.5</v>
      </c>
      <c r="J49" s="26">
        <f>SUM(Чертеж!Q27:Q48)</f>
        <v>738.5</v>
      </c>
    </row>
    <row r="50" spans="2:10" ht="15">
      <c r="B50" s="142" t="s">
        <v>91</v>
      </c>
      <c r="C50" s="142"/>
      <c r="D50" s="142"/>
      <c r="E50" s="142"/>
      <c r="F50" s="142"/>
      <c r="G50" s="142"/>
      <c r="H50" s="142"/>
      <c r="I50" s="142"/>
      <c r="J50" s="142"/>
    </row>
    <row r="51" spans="2:19" ht="26.25">
      <c r="B51" s="4">
        <v>27</v>
      </c>
      <c r="C51" s="20" t="s">
        <v>69</v>
      </c>
      <c r="D51" s="22" t="s">
        <v>12</v>
      </c>
      <c r="E51" s="21" t="s">
        <v>28</v>
      </c>
      <c r="F51" s="23" t="s">
        <v>70</v>
      </c>
      <c r="G51" s="26">
        <v>1</v>
      </c>
      <c r="H51" s="27">
        <v>1</v>
      </c>
      <c r="I51" s="26">
        <v>1</v>
      </c>
      <c r="J51" s="26">
        <v>0</v>
      </c>
      <c r="K51" s="25">
        <v>1</v>
      </c>
      <c r="L51" s="8" t="e">
        <f>#REF!</f>
        <v>#REF!</v>
      </c>
      <c r="M51" s="6" t="e">
        <f>#REF!</f>
        <v>#REF!</v>
      </c>
      <c r="N51" s="5">
        <f aca="true" t="shared" si="6" ref="N51:Q52">G51</f>
        <v>1</v>
      </c>
      <c r="O51" s="6">
        <f t="shared" si="6"/>
        <v>1</v>
      </c>
      <c r="P51" s="6">
        <f t="shared" si="6"/>
        <v>1</v>
      </c>
      <c r="Q51" s="6">
        <f t="shared" si="6"/>
        <v>0</v>
      </c>
      <c r="R51" s="6">
        <v>1</v>
      </c>
      <c r="S51" s="6">
        <v>1</v>
      </c>
    </row>
    <row r="52" spans="2:19" ht="27" thickBot="1">
      <c r="B52" s="4">
        <v>28</v>
      </c>
      <c r="C52" s="20" t="s">
        <v>71</v>
      </c>
      <c r="D52" s="22" t="s">
        <v>12</v>
      </c>
      <c r="E52" s="21" t="s">
        <v>28</v>
      </c>
      <c r="F52" s="23" t="s">
        <v>72</v>
      </c>
      <c r="G52" s="26">
        <v>2</v>
      </c>
      <c r="H52" s="27">
        <v>2</v>
      </c>
      <c r="I52" s="26">
        <v>2</v>
      </c>
      <c r="J52" s="26">
        <v>0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6"/>
        <v>2</v>
      </c>
      <c r="O52" s="6">
        <f t="shared" si="6"/>
        <v>2</v>
      </c>
      <c r="P52" s="6">
        <f t="shared" si="6"/>
        <v>2</v>
      </c>
      <c r="Q52" s="6">
        <f t="shared" si="6"/>
        <v>0</v>
      </c>
      <c r="R52" s="6">
        <v>2</v>
      </c>
      <c r="S52" s="6">
        <v>2</v>
      </c>
    </row>
    <row r="53" spans="2:10" ht="27" thickBot="1">
      <c r="B53" s="9"/>
      <c r="C53" s="10" t="s">
        <v>73</v>
      </c>
      <c r="D53" s="18" t="s">
        <v>6</v>
      </c>
      <c r="E53" s="19" t="s">
        <v>6</v>
      </c>
      <c r="F53" s="24" t="s">
        <v>6</v>
      </c>
      <c r="G53" s="27">
        <f>SUM(Чертеж!N50:N52)</f>
        <v>3</v>
      </c>
      <c r="H53" s="26">
        <f>SUM(Чертеж!O50:O52)</f>
        <v>3</v>
      </c>
      <c r="I53" s="26">
        <f>SUM(Чертеж!P50:P52)</f>
        <v>3</v>
      </c>
      <c r="J53" s="26">
        <f>SUM(Чертеж!Q50:Q52)</f>
        <v>0</v>
      </c>
    </row>
    <row r="54" spans="2:10" ht="13.5" thickBot="1">
      <c r="B54" s="9"/>
      <c r="C54" s="10" t="s">
        <v>74</v>
      </c>
      <c r="D54" s="18" t="s">
        <v>6</v>
      </c>
      <c r="E54" s="19" t="s">
        <v>6</v>
      </c>
      <c r="F54" s="24" t="s">
        <v>6</v>
      </c>
      <c r="G54" s="27">
        <f>SUM(Чертеж!N16:N53)</f>
        <v>50</v>
      </c>
      <c r="H54" s="26">
        <f>SUM(Чертеж!O16:O53)</f>
        <v>6533</v>
      </c>
      <c r="I54" s="26">
        <f>SUM(Чертеж!P16:P53)</f>
        <v>5794.5</v>
      </c>
      <c r="J54" s="26">
        <f>SUM(Чертеж!Q16:Q53)</f>
        <v>738.5</v>
      </c>
    </row>
    <row r="55" spans="2:10" ht="15">
      <c r="B55" s="142" t="s">
        <v>92</v>
      </c>
      <c r="C55" s="142"/>
      <c r="D55" s="142"/>
      <c r="E55" s="142"/>
      <c r="F55" s="142"/>
      <c r="G55" s="142"/>
      <c r="H55" s="142"/>
      <c r="I55" s="142"/>
      <c r="J55" s="142"/>
    </row>
    <row r="56" spans="2:19" ht="27" thickBot="1">
      <c r="B56" s="4">
        <v>29</v>
      </c>
      <c r="C56" s="20" t="s">
        <v>75</v>
      </c>
      <c r="D56" s="22" t="s">
        <v>12</v>
      </c>
      <c r="E56" s="21" t="s">
        <v>76</v>
      </c>
      <c r="F56" s="23" t="s">
        <v>77</v>
      </c>
      <c r="G56" s="26">
        <v>1</v>
      </c>
      <c r="H56" s="27">
        <v>43174</v>
      </c>
      <c r="I56" s="26">
        <v>43174</v>
      </c>
      <c r="J56" s="26">
        <v>0</v>
      </c>
      <c r="K56" s="25">
        <v>1</v>
      </c>
      <c r="L56" s="8" t="e">
        <f>#REF!</f>
        <v>#REF!</v>
      </c>
      <c r="M56" s="6" t="e">
        <f>#REF!</f>
        <v>#REF!</v>
      </c>
      <c r="N56" s="5">
        <f>G56</f>
        <v>1</v>
      </c>
      <c r="O56" s="6">
        <f>H56</f>
        <v>43174</v>
      </c>
      <c r="P56" s="6">
        <f>I56</f>
        <v>43174</v>
      </c>
      <c r="Q56" s="6">
        <f>J56</f>
        <v>0</v>
      </c>
      <c r="R56" s="6">
        <v>1</v>
      </c>
      <c r="S56" s="6">
        <v>43174</v>
      </c>
    </row>
    <row r="57" spans="2:10" ht="27" thickBot="1">
      <c r="B57" s="9"/>
      <c r="C57" s="10" t="s">
        <v>78</v>
      </c>
      <c r="D57" s="18" t="s">
        <v>6</v>
      </c>
      <c r="E57" s="19" t="s">
        <v>6</v>
      </c>
      <c r="F57" s="24" t="s">
        <v>6</v>
      </c>
      <c r="G57" s="27">
        <f>SUM(Чертеж!N55:N56)</f>
        <v>1</v>
      </c>
      <c r="H57" s="26">
        <f>SUM(Чертеж!O55:O56)</f>
        <v>43174</v>
      </c>
      <c r="I57" s="26">
        <f>SUM(Чертеж!P55:P56)</f>
        <v>43174</v>
      </c>
      <c r="J57" s="26">
        <f>SUM(Чертеж!Q55:Q56)</f>
        <v>0</v>
      </c>
    </row>
    <row r="58" spans="2:19" ht="13.5" thickBot="1">
      <c r="B58" s="9"/>
      <c r="C58" s="10" t="s">
        <v>88</v>
      </c>
      <c r="D58" s="18" t="s">
        <v>6</v>
      </c>
      <c r="E58" s="19" t="s">
        <v>6</v>
      </c>
      <c r="F58" s="24" t="s">
        <v>6</v>
      </c>
      <c r="G58" s="27">
        <f>G57+G53+G49+G26+G22</f>
        <v>51</v>
      </c>
      <c r="H58" s="27">
        <f aca="true" t="shared" si="7" ref="H58:S58">H57+H53+H49+H26+H22</f>
        <v>49707</v>
      </c>
      <c r="I58" s="27">
        <f t="shared" si="7"/>
        <v>48968.5</v>
      </c>
      <c r="J58" s="27">
        <f t="shared" si="7"/>
        <v>738.5</v>
      </c>
      <c r="K58" s="27">
        <f t="shared" si="7"/>
        <v>0</v>
      </c>
      <c r="L58" s="27">
        <f t="shared" si="7"/>
        <v>0</v>
      </c>
      <c r="M58" s="27">
        <f t="shared" si="7"/>
        <v>0</v>
      </c>
      <c r="N58" s="27">
        <f t="shared" si="7"/>
        <v>0</v>
      </c>
      <c r="O58" s="27">
        <f t="shared" si="7"/>
        <v>0</v>
      </c>
      <c r="P58" s="27">
        <f t="shared" si="7"/>
        <v>0</v>
      </c>
      <c r="Q58" s="27">
        <f t="shared" si="7"/>
        <v>0</v>
      </c>
      <c r="R58" s="27">
        <f t="shared" si="7"/>
        <v>0</v>
      </c>
      <c r="S58" s="27">
        <f t="shared" si="7"/>
        <v>0</v>
      </c>
    </row>
    <row r="61" spans="3:8" s="105" customFormat="1" ht="17.25">
      <c r="C61" s="138" t="s">
        <v>1285</v>
      </c>
      <c r="D61" s="138"/>
      <c r="E61" s="138"/>
      <c r="F61" s="138"/>
      <c r="H61" s="105" t="s">
        <v>1284</v>
      </c>
    </row>
  </sheetData>
  <sheetProtection/>
  <mergeCells count="15">
    <mergeCell ref="G14:J14"/>
    <mergeCell ref="B17:J17"/>
    <mergeCell ref="B18:J18"/>
    <mergeCell ref="B23:J23"/>
    <mergeCell ref="B27:J27"/>
    <mergeCell ref="C61:F61"/>
    <mergeCell ref="B10:J10"/>
    <mergeCell ref="B11:J11"/>
    <mergeCell ref="B12:J12"/>
    <mergeCell ref="B14:B15"/>
    <mergeCell ref="C14:C15"/>
    <mergeCell ref="D14:D15"/>
    <mergeCell ref="E14:E15"/>
    <mergeCell ref="B50:J50"/>
    <mergeCell ref="B55:J5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9"/>
  <sheetViews>
    <sheetView showGridLines="0" view="pageBreakPreview" zoomScale="85" zoomScaleSheetLayoutView="85" zoomScalePageLayoutView="0" workbookViewId="0" topLeftCell="A1">
      <selection activeCell="C14" sqref="C14:C15"/>
    </sheetView>
  </sheetViews>
  <sheetFormatPr defaultColWidth="9.00390625" defaultRowHeight="12.75" customHeight="1"/>
  <cols>
    <col min="2" max="2" width="5.625" style="0" customWidth="1"/>
    <col min="3" max="3" width="46.50390625" style="0" customWidth="1"/>
    <col min="4" max="4" width="8.00390625" style="0" customWidth="1"/>
    <col min="5" max="5" width="15.00390625" style="0" customWidth="1"/>
    <col min="6" max="6" width="18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1292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0" spans="2:10" ht="21">
      <c r="B10" s="122" t="s">
        <v>79</v>
      </c>
      <c r="C10" s="122"/>
      <c r="D10" s="122"/>
      <c r="E10" s="122"/>
      <c r="F10" s="122"/>
      <c r="G10" s="122"/>
      <c r="H10" s="122"/>
      <c r="I10" s="122"/>
      <c r="J10" s="122"/>
    </row>
    <row r="11" spans="2:10" ht="15">
      <c r="B11" s="123" t="s">
        <v>80</v>
      </c>
      <c r="C11" s="123"/>
      <c r="D11" s="123"/>
      <c r="E11" s="123"/>
      <c r="F11" s="123"/>
      <c r="G11" s="123"/>
      <c r="H11" s="123"/>
      <c r="I11" s="123"/>
      <c r="J11" s="123"/>
    </row>
    <row r="12" spans="2:10" ht="15">
      <c r="B12" s="123" t="s">
        <v>81</v>
      </c>
      <c r="C12" s="123"/>
      <c r="D12" s="123"/>
      <c r="E12" s="123"/>
      <c r="F12" s="123"/>
      <c r="G12" s="123"/>
      <c r="H12" s="123"/>
      <c r="I12" s="123"/>
      <c r="J12" s="123"/>
    </row>
    <row r="13" ht="13.5" thickBot="1">
      <c r="B13" s="13"/>
    </row>
    <row r="14" spans="2:10" ht="12.75">
      <c r="B14" s="132" t="s">
        <v>0</v>
      </c>
      <c r="C14" s="134" t="s">
        <v>3</v>
      </c>
      <c r="D14" s="134" t="s">
        <v>7</v>
      </c>
      <c r="E14" s="136" t="s">
        <v>4</v>
      </c>
      <c r="F14" s="28" t="s">
        <v>1</v>
      </c>
      <c r="G14" s="129" t="s">
        <v>82</v>
      </c>
      <c r="H14" s="130"/>
      <c r="I14" s="130"/>
      <c r="J14" s="131"/>
    </row>
    <row r="15" spans="2:10" ht="61.5" thickBot="1">
      <c r="B15" s="133"/>
      <c r="C15" s="135"/>
      <c r="D15" s="135"/>
      <c r="E15" s="137"/>
      <c r="F15" s="29" t="s">
        <v>5</v>
      </c>
      <c r="G15" s="30" t="s">
        <v>2</v>
      </c>
      <c r="H15" s="31" t="s">
        <v>83</v>
      </c>
      <c r="I15" s="32" t="s">
        <v>84</v>
      </c>
      <c r="J15" s="33" t="s">
        <v>85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15">
        <v>5</v>
      </c>
      <c r="G16" s="34">
        <v>6</v>
      </c>
      <c r="H16" s="3">
        <v>7</v>
      </c>
      <c r="I16" s="15">
        <v>8</v>
      </c>
      <c r="J16" s="35">
        <v>9</v>
      </c>
    </row>
    <row r="17" spans="2:10" ht="21">
      <c r="B17" s="139" t="s">
        <v>93</v>
      </c>
      <c r="C17" s="140"/>
      <c r="D17" s="140"/>
      <c r="E17" s="140"/>
      <c r="F17" s="140"/>
      <c r="G17" s="140"/>
      <c r="H17" s="140"/>
      <c r="I17" s="140"/>
      <c r="J17" s="141"/>
    </row>
    <row r="18" spans="2:10" ht="15">
      <c r="B18" s="142" t="s">
        <v>86</v>
      </c>
      <c r="C18" s="142"/>
      <c r="D18" s="142"/>
      <c r="E18" s="142"/>
      <c r="F18" s="142"/>
      <c r="G18" s="142"/>
      <c r="H18" s="142"/>
      <c r="I18" s="142"/>
      <c r="J18" s="142"/>
    </row>
    <row r="19" spans="2:19" ht="39">
      <c r="B19" s="36">
        <v>1</v>
      </c>
      <c r="C19" s="37" t="s">
        <v>94</v>
      </c>
      <c r="D19" s="38" t="s">
        <v>12</v>
      </c>
      <c r="E19" s="39" t="s">
        <v>76</v>
      </c>
      <c r="F19" s="37" t="s">
        <v>95</v>
      </c>
      <c r="G19" s="26">
        <v>1</v>
      </c>
      <c r="H19" s="27">
        <v>2190</v>
      </c>
      <c r="I19" s="26">
        <v>2190</v>
      </c>
      <c r="J19" s="26">
        <v>0</v>
      </c>
      <c r="K19" s="25">
        <v>1</v>
      </c>
      <c r="L19" s="8" t="e">
        <f>#REF!</f>
        <v>#REF!</v>
      </c>
      <c r="M19" s="6" t="e">
        <f>#REF!</f>
        <v>#REF!</v>
      </c>
      <c r="N19" s="5">
        <f aca="true" t="shared" si="0" ref="N19:Q20">G19</f>
        <v>1</v>
      </c>
      <c r="O19" s="6">
        <f t="shared" si="0"/>
        <v>2190</v>
      </c>
      <c r="P19" s="6">
        <f t="shared" si="0"/>
        <v>2190</v>
      </c>
      <c r="Q19" s="6">
        <f t="shared" si="0"/>
        <v>0</v>
      </c>
      <c r="R19" s="6">
        <v>1</v>
      </c>
      <c r="S19" s="6">
        <v>2190</v>
      </c>
    </row>
    <row r="20" spans="2:19" ht="26.25">
      <c r="B20" s="36">
        <v>2</v>
      </c>
      <c r="C20" s="37" t="s">
        <v>96</v>
      </c>
      <c r="D20" s="38" t="s">
        <v>12</v>
      </c>
      <c r="E20" s="39" t="s">
        <v>76</v>
      </c>
      <c r="F20" s="37" t="s">
        <v>97</v>
      </c>
      <c r="G20" s="26">
        <v>1</v>
      </c>
      <c r="H20" s="27">
        <v>258</v>
      </c>
      <c r="I20" s="26">
        <v>258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t="shared" si="0"/>
        <v>1</v>
      </c>
      <c r="O20" s="6">
        <f t="shared" si="0"/>
        <v>258</v>
      </c>
      <c r="P20" s="6">
        <f t="shared" si="0"/>
        <v>258</v>
      </c>
      <c r="Q20" s="6">
        <f t="shared" si="0"/>
        <v>0</v>
      </c>
      <c r="R20" s="6">
        <v>1</v>
      </c>
      <c r="S20" s="6">
        <v>258</v>
      </c>
    </row>
    <row r="21" spans="2:10" ht="12.75">
      <c r="B21" s="14"/>
      <c r="C21" s="40" t="s">
        <v>98</v>
      </c>
      <c r="D21" s="41" t="s">
        <v>6</v>
      </c>
      <c r="E21" s="41" t="s">
        <v>6</v>
      </c>
      <c r="F21" s="41" t="s">
        <v>6</v>
      </c>
      <c r="G21" s="27">
        <f>SUM(Анталовці!N19:N20)</f>
        <v>2</v>
      </c>
      <c r="H21" s="26">
        <f>SUM(Анталовці!O19:O20)</f>
        <v>2448</v>
      </c>
      <c r="I21" s="26">
        <f>SUM(Анталовці!P19:P20)</f>
        <v>2448</v>
      </c>
      <c r="J21" s="26">
        <f>SUM(Анталовці!Q19:Q20)</f>
        <v>0</v>
      </c>
    </row>
    <row r="22" spans="2:10" ht="15">
      <c r="B22" s="142" t="s">
        <v>99</v>
      </c>
      <c r="C22" s="142"/>
      <c r="D22" s="142"/>
      <c r="E22" s="142"/>
      <c r="F22" s="142"/>
      <c r="G22" s="142"/>
      <c r="H22" s="142"/>
      <c r="I22" s="142"/>
      <c r="J22" s="142"/>
    </row>
    <row r="23" spans="2:19" ht="26.25">
      <c r="B23" s="36">
        <v>3</v>
      </c>
      <c r="C23" s="37" t="s">
        <v>100</v>
      </c>
      <c r="D23" s="38" t="s">
        <v>12</v>
      </c>
      <c r="E23" s="39" t="s">
        <v>76</v>
      </c>
      <c r="F23" s="37" t="s">
        <v>101</v>
      </c>
      <c r="G23" s="26">
        <v>1</v>
      </c>
      <c r="H23" s="27">
        <v>6372</v>
      </c>
      <c r="I23" s="26">
        <v>6372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aca="true" t="shared" si="1" ref="N23:Q25">G23</f>
        <v>1</v>
      </c>
      <c r="O23" s="6">
        <f t="shared" si="1"/>
        <v>6372</v>
      </c>
      <c r="P23" s="6">
        <f t="shared" si="1"/>
        <v>6372</v>
      </c>
      <c r="Q23" s="6">
        <f t="shared" si="1"/>
        <v>0</v>
      </c>
      <c r="R23" s="6">
        <v>1</v>
      </c>
      <c r="S23" s="6">
        <v>6372</v>
      </c>
    </row>
    <row r="24" spans="2:19" ht="26.25">
      <c r="B24" s="36">
        <v>4</v>
      </c>
      <c r="C24" s="37" t="s">
        <v>18</v>
      </c>
      <c r="D24" s="38" t="s">
        <v>12</v>
      </c>
      <c r="E24" s="39" t="s">
        <v>76</v>
      </c>
      <c r="F24" s="37" t="s">
        <v>102</v>
      </c>
      <c r="G24" s="26">
        <v>1</v>
      </c>
      <c r="H24" s="27">
        <v>1137</v>
      </c>
      <c r="I24" s="26">
        <v>1137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1"/>
        <v>1</v>
      </c>
      <c r="O24" s="6">
        <f t="shared" si="1"/>
        <v>1137</v>
      </c>
      <c r="P24" s="6">
        <f t="shared" si="1"/>
        <v>1137</v>
      </c>
      <c r="Q24" s="6">
        <f t="shared" si="1"/>
        <v>0</v>
      </c>
      <c r="R24" s="6">
        <v>1</v>
      </c>
      <c r="S24" s="6">
        <v>1137</v>
      </c>
    </row>
    <row r="25" spans="2:19" ht="26.25">
      <c r="B25" s="36">
        <v>5</v>
      </c>
      <c r="C25" s="37" t="s">
        <v>21</v>
      </c>
      <c r="D25" s="38" t="s">
        <v>12</v>
      </c>
      <c r="E25" s="39" t="s">
        <v>76</v>
      </c>
      <c r="F25" s="37" t="s">
        <v>103</v>
      </c>
      <c r="G25" s="26">
        <v>1</v>
      </c>
      <c r="H25" s="27">
        <v>1883</v>
      </c>
      <c r="I25" s="26">
        <v>1883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1"/>
        <v>1</v>
      </c>
      <c r="O25" s="6">
        <f t="shared" si="1"/>
        <v>1883</v>
      </c>
      <c r="P25" s="6">
        <f t="shared" si="1"/>
        <v>1883</v>
      </c>
      <c r="Q25" s="6">
        <f t="shared" si="1"/>
        <v>0</v>
      </c>
      <c r="R25" s="6">
        <v>1</v>
      </c>
      <c r="S25" s="6">
        <v>1883</v>
      </c>
    </row>
    <row r="26" spans="2:10" ht="12.75">
      <c r="B26" s="14"/>
      <c r="C26" s="40" t="s">
        <v>104</v>
      </c>
      <c r="D26" s="41" t="s">
        <v>6</v>
      </c>
      <c r="E26" s="41" t="s">
        <v>6</v>
      </c>
      <c r="F26" s="41" t="s">
        <v>6</v>
      </c>
      <c r="G26" s="27">
        <f>SUM(Анталовці!N22:N25)</f>
        <v>3</v>
      </c>
      <c r="H26" s="26">
        <f>SUM(Анталовці!O22:O25)</f>
        <v>9392</v>
      </c>
      <c r="I26" s="26">
        <f>SUM(Анталовці!P22:P25)</f>
        <v>9392</v>
      </c>
      <c r="J26" s="26">
        <f>SUM(Анталовці!Q22:Q25)</f>
        <v>0</v>
      </c>
    </row>
    <row r="27" spans="2:10" ht="15">
      <c r="B27" s="142" t="s">
        <v>90</v>
      </c>
      <c r="C27" s="142"/>
      <c r="D27" s="142"/>
      <c r="E27" s="142"/>
      <c r="F27" s="142"/>
      <c r="G27" s="142"/>
      <c r="H27" s="142"/>
      <c r="I27" s="142"/>
      <c r="J27" s="142"/>
    </row>
    <row r="28" spans="2:19" ht="26.25">
      <c r="B28" s="36">
        <v>6</v>
      </c>
      <c r="C28" s="37" t="s">
        <v>105</v>
      </c>
      <c r="D28" s="38" t="s">
        <v>12</v>
      </c>
      <c r="E28" s="39" t="s">
        <v>106</v>
      </c>
      <c r="F28" s="37" t="s">
        <v>107</v>
      </c>
      <c r="G28" s="26">
        <v>1</v>
      </c>
      <c r="H28" s="27">
        <v>460</v>
      </c>
      <c r="I28" s="26">
        <v>230</v>
      </c>
      <c r="J28" s="26">
        <v>230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2" ref="N28:Q68">G28</f>
        <v>1</v>
      </c>
      <c r="O28" s="6">
        <f t="shared" si="2"/>
        <v>460</v>
      </c>
      <c r="P28" s="6">
        <f t="shared" si="2"/>
        <v>230</v>
      </c>
      <c r="Q28" s="6">
        <f t="shared" si="2"/>
        <v>230</v>
      </c>
      <c r="R28" s="6">
        <v>1</v>
      </c>
      <c r="S28" s="6">
        <v>460</v>
      </c>
    </row>
    <row r="29" spans="2:19" ht="26.25">
      <c r="B29" s="36">
        <v>7</v>
      </c>
      <c r="C29" s="37" t="s">
        <v>24</v>
      </c>
      <c r="D29" s="38" t="s">
        <v>12</v>
      </c>
      <c r="E29" s="39" t="s">
        <v>25</v>
      </c>
      <c r="F29" s="37" t="s">
        <v>108</v>
      </c>
      <c r="G29" s="26">
        <v>1</v>
      </c>
      <c r="H29" s="27">
        <v>250</v>
      </c>
      <c r="I29" s="26">
        <v>125</v>
      </c>
      <c r="J29" s="26">
        <v>125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2"/>
        <v>1</v>
      </c>
      <c r="O29" s="6">
        <f t="shared" si="2"/>
        <v>250</v>
      </c>
      <c r="P29" s="6">
        <f t="shared" si="2"/>
        <v>125</v>
      </c>
      <c r="Q29" s="6">
        <f t="shared" si="2"/>
        <v>125</v>
      </c>
      <c r="R29" s="6">
        <v>1</v>
      </c>
      <c r="S29" s="6">
        <v>250</v>
      </c>
    </row>
    <row r="30" spans="2:19" ht="26.25">
      <c r="B30" s="36">
        <v>8</v>
      </c>
      <c r="C30" s="37" t="s">
        <v>109</v>
      </c>
      <c r="D30" s="38" t="s">
        <v>12</v>
      </c>
      <c r="E30" s="39" t="s">
        <v>25</v>
      </c>
      <c r="F30" s="37" t="s">
        <v>110</v>
      </c>
      <c r="G30" s="26">
        <v>1</v>
      </c>
      <c r="H30" s="27">
        <v>1540</v>
      </c>
      <c r="I30" s="26">
        <v>770</v>
      </c>
      <c r="J30" s="26">
        <v>770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2"/>
        <v>1</v>
      </c>
      <c r="O30" s="6">
        <f t="shared" si="2"/>
        <v>1540</v>
      </c>
      <c r="P30" s="6">
        <f t="shared" si="2"/>
        <v>770</v>
      </c>
      <c r="Q30" s="6">
        <f t="shared" si="2"/>
        <v>770</v>
      </c>
      <c r="R30" s="6">
        <v>1</v>
      </c>
      <c r="S30" s="6">
        <v>1540</v>
      </c>
    </row>
    <row r="31" spans="2:19" ht="26.25">
      <c r="B31" s="36">
        <v>9</v>
      </c>
      <c r="C31" s="37" t="s">
        <v>111</v>
      </c>
      <c r="D31" s="38" t="s">
        <v>12</v>
      </c>
      <c r="E31" s="39" t="s">
        <v>25</v>
      </c>
      <c r="F31" s="37" t="s">
        <v>112</v>
      </c>
      <c r="G31" s="26">
        <v>1</v>
      </c>
      <c r="H31" s="27">
        <v>3498</v>
      </c>
      <c r="I31" s="26">
        <v>1749</v>
      </c>
      <c r="J31" s="26">
        <v>1749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2"/>
        <v>1</v>
      </c>
      <c r="O31" s="6">
        <f t="shared" si="2"/>
        <v>3498</v>
      </c>
      <c r="P31" s="6">
        <f t="shared" si="2"/>
        <v>1749</v>
      </c>
      <c r="Q31" s="6">
        <f t="shared" si="2"/>
        <v>1749</v>
      </c>
      <c r="R31" s="6">
        <v>1</v>
      </c>
      <c r="S31" s="6">
        <v>3498</v>
      </c>
    </row>
    <row r="32" spans="2:19" ht="26.25">
      <c r="B32" s="36">
        <v>10</v>
      </c>
      <c r="C32" s="37" t="s">
        <v>113</v>
      </c>
      <c r="D32" s="38" t="s">
        <v>12</v>
      </c>
      <c r="E32" s="39" t="s">
        <v>28</v>
      </c>
      <c r="F32" s="37" t="s">
        <v>114</v>
      </c>
      <c r="G32" s="26">
        <v>1</v>
      </c>
      <c r="H32" s="27">
        <v>19</v>
      </c>
      <c r="I32" s="26">
        <v>10</v>
      </c>
      <c r="J32" s="26">
        <v>9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2"/>
        <v>1</v>
      </c>
      <c r="O32" s="6">
        <f t="shared" si="2"/>
        <v>19</v>
      </c>
      <c r="P32" s="6">
        <f t="shared" si="2"/>
        <v>10</v>
      </c>
      <c r="Q32" s="6">
        <f t="shared" si="2"/>
        <v>9</v>
      </c>
      <c r="R32" s="6">
        <v>1</v>
      </c>
      <c r="S32" s="6">
        <v>19</v>
      </c>
    </row>
    <row r="33" spans="2:19" ht="26.25">
      <c r="B33" s="36">
        <v>11</v>
      </c>
      <c r="C33" s="37" t="s">
        <v>115</v>
      </c>
      <c r="D33" s="38" t="s">
        <v>12</v>
      </c>
      <c r="E33" s="39" t="s">
        <v>28</v>
      </c>
      <c r="F33" s="37" t="s">
        <v>116</v>
      </c>
      <c r="G33" s="26">
        <v>1</v>
      </c>
      <c r="H33" s="27">
        <v>6</v>
      </c>
      <c r="I33" s="26">
        <v>3</v>
      </c>
      <c r="J33" s="26">
        <v>3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2"/>
        <v>1</v>
      </c>
      <c r="O33" s="6">
        <f t="shared" si="2"/>
        <v>6</v>
      </c>
      <c r="P33" s="6">
        <f t="shared" si="2"/>
        <v>3</v>
      </c>
      <c r="Q33" s="6">
        <f t="shared" si="2"/>
        <v>3</v>
      </c>
      <c r="R33" s="6">
        <v>1</v>
      </c>
      <c r="S33" s="6">
        <v>6</v>
      </c>
    </row>
    <row r="34" spans="2:19" ht="26.25">
      <c r="B34" s="36">
        <v>12</v>
      </c>
      <c r="C34" s="37" t="s">
        <v>117</v>
      </c>
      <c r="D34" s="38" t="s">
        <v>12</v>
      </c>
      <c r="E34" s="39" t="s">
        <v>28</v>
      </c>
      <c r="F34" s="37" t="s">
        <v>118</v>
      </c>
      <c r="G34" s="26">
        <v>1</v>
      </c>
      <c r="H34" s="27">
        <v>4</v>
      </c>
      <c r="I34" s="26">
        <v>2</v>
      </c>
      <c r="J34" s="26">
        <v>2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2"/>
        <v>1</v>
      </c>
      <c r="O34" s="6">
        <f t="shared" si="2"/>
        <v>4</v>
      </c>
      <c r="P34" s="6">
        <f t="shared" si="2"/>
        <v>2</v>
      </c>
      <c r="Q34" s="6">
        <f t="shared" si="2"/>
        <v>2</v>
      </c>
      <c r="R34" s="6">
        <v>1</v>
      </c>
      <c r="S34" s="6">
        <v>4</v>
      </c>
    </row>
    <row r="35" spans="2:19" ht="26.25">
      <c r="B35" s="36">
        <v>13</v>
      </c>
      <c r="C35" s="37" t="s">
        <v>119</v>
      </c>
      <c r="D35" s="38" t="s">
        <v>12</v>
      </c>
      <c r="E35" s="39" t="s">
        <v>28</v>
      </c>
      <c r="F35" s="37" t="s">
        <v>120</v>
      </c>
      <c r="G35" s="26">
        <v>1</v>
      </c>
      <c r="H35" s="27">
        <v>28</v>
      </c>
      <c r="I35" s="26">
        <v>14</v>
      </c>
      <c r="J35" s="26">
        <v>14</v>
      </c>
      <c r="K35" s="25">
        <v>1</v>
      </c>
      <c r="L35" s="8" t="e">
        <f>#REF!</f>
        <v>#REF!</v>
      </c>
      <c r="M35" s="6" t="e">
        <f>#REF!</f>
        <v>#REF!</v>
      </c>
      <c r="N35" s="5">
        <f t="shared" si="2"/>
        <v>1</v>
      </c>
      <c r="O35" s="6">
        <f t="shared" si="2"/>
        <v>28</v>
      </c>
      <c r="P35" s="6">
        <f t="shared" si="2"/>
        <v>14</v>
      </c>
      <c r="Q35" s="6">
        <f t="shared" si="2"/>
        <v>14</v>
      </c>
      <c r="R35" s="6">
        <v>1</v>
      </c>
      <c r="S35" s="6">
        <v>28</v>
      </c>
    </row>
    <row r="36" spans="2:19" ht="26.25">
      <c r="B36" s="36">
        <v>14</v>
      </c>
      <c r="C36" s="37" t="s">
        <v>32</v>
      </c>
      <c r="D36" s="38" t="s">
        <v>12</v>
      </c>
      <c r="E36" s="39" t="s">
        <v>28</v>
      </c>
      <c r="F36" s="37" t="s">
        <v>121</v>
      </c>
      <c r="G36" s="26">
        <v>2</v>
      </c>
      <c r="H36" s="27">
        <v>800</v>
      </c>
      <c r="I36" s="26">
        <v>400</v>
      </c>
      <c r="J36" s="26">
        <v>400</v>
      </c>
      <c r="K36" s="25">
        <v>1</v>
      </c>
      <c r="L36" s="8" t="e">
        <f>#REF!</f>
        <v>#REF!</v>
      </c>
      <c r="M36" s="6" t="e">
        <f>#REF!</f>
        <v>#REF!</v>
      </c>
      <c r="N36" s="5">
        <f t="shared" si="2"/>
        <v>2</v>
      </c>
      <c r="O36" s="6">
        <f t="shared" si="2"/>
        <v>800</v>
      </c>
      <c r="P36" s="6">
        <f t="shared" si="2"/>
        <v>400</v>
      </c>
      <c r="Q36" s="6">
        <f t="shared" si="2"/>
        <v>400</v>
      </c>
      <c r="R36" s="6">
        <v>2</v>
      </c>
      <c r="S36" s="6">
        <v>800</v>
      </c>
    </row>
    <row r="37" spans="2:19" ht="26.25">
      <c r="B37" s="36">
        <v>15</v>
      </c>
      <c r="C37" s="37" t="s">
        <v>122</v>
      </c>
      <c r="D37" s="38" t="s">
        <v>12</v>
      </c>
      <c r="E37" s="39" t="s">
        <v>28</v>
      </c>
      <c r="F37" s="37" t="s">
        <v>123</v>
      </c>
      <c r="G37" s="26">
        <v>2</v>
      </c>
      <c r="H37" s="27">
        <v>3</v>
      </c>
      <c r="I37" s="26">
        <v>2</v>
      </c>
      <c r="J37" s="26">
        <v>1</v>
      </c>
      <c r="K37" s="25">
        <v>1</v>
      </c>
      <c r="L37" s="8" t="e">
        <f>#REF!</f>
        <v>#REF!</v>
      </c>
      <c r="M37" s="6" t="e">
        <f>#REF!</f>
        <v>#REF!</v>
      </c>
      <c r="N37" s="5">
        <f t="shared" si="2"/>
        <v>2</v>
      </c>
      <c r="O37" s="6">
        <f t="shared" si="2"/>
        <v>3</v>
      </c>
      <c r="P37" s="6">
        <f t="shared" si="2"/>
        <v>2</v>
      </c>
      <c r="Q37" s="6">
        <f t="shared" si="2"/>
        <v>1</v>
      </c>
      <c r="R37" s="6">
        <v>2</v>
      </c>
      <c r="S37" s="6">
        <v>3</v>
      </c>
    </row>
    <row r="38" spans="2:19" ht="26.25">
      <c r="B38" s="36">
        <v>16</v>
      </c>
      <c r="C38" s="37" t="s">
        <v>124</v>
      </c>
      <c r="D38" s="38" t="s">
        <v>12</v>
      </c>
      <c r="E38" s="39" t="s">
        <v>28</v>
      </c>
      <c r="F38" s="37" t="s">
        <v>125</v>
      </c>
      <c r="G38" s="26">
        <v>6</v>
      </c>
      <c r="H38" s="27">
        <v>30</v>
      </c>
      <c r="I38" s="26">
        <v>18</v>
      </c>
      <c r="J38" s="26">
        <v>12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2"/>
        <v>6</v>
      </c>
      <c r="O38" s="6">
        <f t="shared" si="2"/>
        <v>30</v>
      </c>
      <c r="P38" s="6">
        <f t="shared" si="2"/>
        <v>18</v>
      </c>
      <c r="Q38" s="6">
        <f t="shared" si="2"/>
        <v>12</v>
      </c>
      <c r="R38" s="6">
        <v>6</v>
      </c>
      <c r="S38" s="6">
        <v>30</v>
      </c>
    </row>
    <row r="39" spans="2:19" ht="26.25">
      <c r="B39" s="36">
        <v>17</v>
      </c>
      <c r="C39" s="37" t="s">
        <v>126</v>
      </c>
      <c r="D39" s="38" t="s">
        <v>12</v>
      </c>
      <c r="E39" s="39" t="s">
        <v>28</v>
      </c>
      <c r="F39" s="37" t="s">
        <v>127</v>
      </c>
      <c r="G39" s="26">
        <v>1</v>
      </c>
      <c r="H39" s="27">
        <v>7</v>
      </c>
      <c r="I39" s="26">
        <v>4</v>
      </c>
      <c r="J39" s="26">
        <v>3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2"/>
        <v>1</v>
      </c>
      <c r="O39" s="6">
        <f t="shared" si="2"/>
        <v>7</v>
      </c>
      <c r="P39" s="6">
        <f t="shared" si="2"/>
        <v>4</v>
      </c>
      <c r="Q39" s="6">
        <f t="shared" si="2"/>
        <v>3</v>
      </c>
      <c r="R39" s="6">
        <v>1</v>
      </c>
      <c r="S39" s="6">
        <v>7</v>
      </c>
    </row>
    <row r="40" spans="2:19" ht="26.25">
      <c r="B40" s="36">
        <v>18</v>
      </c>
      <c r="C40" s="37" t="s">
        <v>128</v>
      </c>
      <c r="D40" s="38" t="s">
        <v>12</v>
      </c>
      <c r="E40" s="39" t="s">
        <v>28</v>
      </c>
      <c r="F40" s="37" t="s">
        <v>129</v>
      </c>
      <c r="G40" s="26">
        <v>1</v>
      </c>
      <c r="H40" s="27">
        <v>30</v>
      </c>
      <c r="I40" s="26">
        <v>15</v>
      </c>
      <c r="J40" s="26">
        <v>15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2"/>
        <v>1</v>
      </c>
      <c r="O40" s="6">
        <f t="shared" si="2"/>
        <v>30</v>
      </c>
      <c r="P40" s="6">
        <f t="shared" si="2"/>
        <v>15</v>
      </c>
      <c r="Q40" s="6">
        <f t="shared" si="2"/>
        <v>15</v>
      </c>
      <c r="R40" s="6">
        <v>1</v>
      </c>
      <c r="S40" s="6">
        <v>30</v>
      </c>
    </row>
    <row r="41" spans="2:19" ht="26.25">
      <c r="B41" s="36">
        <v>19</v>
      </c>
      <c r="C41" s="37" t="s">
        <v>130</v>
      </c>
      <c r="D41" s="38" t="s">
        <v>12</v>
      </c>
      <c r="E41" s="39" t="s">
        <v>28</v>
      </c>
      <c r="F41" s="37" t="s">
        <v>131</v>
      </c>
      <c r="G41" s="26">
        <v>1</v>
      </c>
      <c r="H41" s="27">
        <v>13</v>
      </c>
      <c r="I41" s="26">
        <v>7</v>
      </c>
      <c r="J41" s="26">
        <v>6</v>
      </c>
      <c r="K41" s="25">
        <v>1</v>
      </c>
      <c r="L41" s="8" t="e">
        <f>#REF!</f>
        <v>#REF!</v>
      </c>
      <c r="M41" s="6" t="e">
        <f>#REF!</f>
        <v>#REF!</v>
      </c>
      <c r="N41" s="5">
        <f t="shared" si="2"/>
        <v>1</v>
      </c>
      <c r="O41" s="6">
        <f t="shared" si="2"/>
        <v>13</v>
      </c>
      <c r="P41" s="6">
        <f t="shared" si="2"/>
        <v>7</v>
      </c>
      <c r="Q41" s="6">
        <f t="shared" si="2"/>
        <v>6</v>
      </c>
      <c r="R41" s="6">
        <v>1</v>
      </c>
      <c r="S41" s="6">
        <v>13</v>
      </c>
    </row>
    <row r="42" spans="2:19" ht="26.25">
      <c r="B42" s="36">
        <v>20</v>
      </c>
      <c r="C42" s="37" t="s">
        <v>132</v>
      </c>
      <c r="D42" s="38" t="s">
        <v>12</v>
      </c>
      <c r="E42" s="39" t="s">
        <v>28</v>
      </c>
      <c r="F42" s="37" t="s">
        <v>133</v>
      </c>
      <c r="G42" s="26">
        <v>1</v>
      </c>
      <c r="H42" s="27">
        <v>45</v>
      </c>
      <c r="I42" s="26">
        <v>23</v>
      </c>
      <c r="J42" s="26">
        <v>22</v>
      </c>
      <c r="K42" s="25">
        <v>1</v>
      </c>
      <c r="L42" s="8" t="e">
        <f>#REF!</f>
        <v>#REF!</v>
      </c>
      <c r="M42" s="6" t="e">
        <f>#REF!</f>
        <v>#REF!</v>
      </c>
      <c r="N42" s="5">
        <f t="shared" si="2"/>
        <v>1</v>
      </c>
      <c r="O42" s="6">
        <f t="shared" si="2"/>
        <v>45</v>
      </c>
      <c r="P42" s="6">
        <f t="shared" si="2"/>
        <v>23</v>
      </c>
      <c r="Q42" s="6">
        <f t="shared" si="2"/>
        <v>22</v>
      </c>
      <c r="R42" s="6">
        <v>1</v>
      </c>
      <c r="S42" s="6">
        <v>45</v>
      </c>
    </row>
    <row r="43" spans="2:19" ht="26.25">
      <c r="B43" s="36">
        <v>21</v>
      </c>
      <c r="C43" s="37" t="s">
        <v>134</v>
      </c>
      <c r="D43" s="38" t="s">
        <v>12</v>
      </c>
      <c r="E43" s="39" t="s">
        <v>28</v>
      </c>
      <c r="F43" s="37" t="s">
        <v>135</v>
      </c>
      <c r="G43" s="26">
        <v>1</v>
      </c>
      <c r="H43" s="27">
        <v>5</v>
      </c>
      <c r="I43" s="26">
        <v>3</v>
      </c>
      <c r="J43" s="26">
        <v>2</v>
      </c>
      <c r="K43" s="25">
        <v>1</v>
      </c>
      <c r="L43" s="8" t="e">
        <f>#REF!</f>
        <v>#REF!</v>
      </c>
      <c r="M43" s="6" t="e">
        <f>#REF!</f>
        <v>#REF!</v>
      </c>
      <c r="N43" s="5">
        <f t="shared" si="2"/>
        <v>1</v>
      </c>
      <c r="O43" s="6">
        <f t="shared" si="2"/>
        <v>5</v>
      </c>
      <c r="P43" s="6">
        <f t="shared" si="2"/>
        <v>3</v>
      </c>
      <c r="Q43" s="6">
        <f t="shared" si="2"/>
        <v>2</v>
      </c>
      <c r="R43" s="6">
        <v>1</v>
      </c>
      <c r="S43" s="6">
        <v>5</v>
      </c>
    </row>
    <row r="44" spans="2:19" ht="26.25">
      <c r="B44" s="36">
        <v>22</v>
      </c>
      <c r="C44" s="37" t="s">
        <v>136</v>
      </c>
      <c r="D44" s="38" t="s">
        <v>12</v>
      </c>
      <c r="E44" s="39" t="s">
        <v>28</v>
      </c>
      <c r="F44" s="37" t="s">
        <v>137</v>
      </c>
      <c r="G44" s="26">
        <v>2</v>
      </c>
      <c r="H44" s="27">
        <v>1</v>
      </c>
      <c r="I44" s="26">
        <v>0.5</v>
      </c>
      <c r="J44" s="26">
        <v>0.5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2</v>
      </c>
      <c r="O44" s="6">
        <f t="shared" si="2"/>
        <v>1</v>
      </c>
      <c r="P44" s="6">
        <f t="shared" si="2"/>
        <v>0.5</v>
      </c>
      <c r="Q44" s="6">
        <f t="shared" si="2"/>
        <v>0.5</v>
      </c>
      <c r="R44" s="6">
        <v>2</v>
      </c>
      <c r="S44" s="6">
        <v>1</v>
      </c>
    </row>
    <row r="45" spans="2:19" ht="26.25">
      <c r="B45" s="36">
        <v>23</v>
      </c>
      <c r="C45" s="37" t="s">
        <v>138</v>
      </c>
      <c r="D45" s="38" t="s">
        <v>12</v>
      </c>
      <c r="E45" s="39" t="s">
        <v>28</v>
      </c>
      <c r="F45" s="37" t="s">
        <v>139</v>
      </c>
      <c r="G45" s="26">
        <v>1</v>
      </c>
      <c r="H45" s="27">
        <v>2</v>
      </c>
      <c r="I45" s="26">
        <v>1</v>
      </c>
      <c r="J45" s="26">
        <v>1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</v>
      </c>
      <c r="P45" s="6">
        <f t="shared" si="2"/>
        <v>1</v>
      </c>
      <c r="Q45" s="6">
        <f t="shared" si="2"/>
        <v>1</v>
      </c>
      <c r="R45" s="6">
        <v>1</v>
      </c>
      <c r="S45" s="6">
        <v>2</v>
      </c>
    </row>
    <row r="46" spans="2:19" ht="26.25">
      <c r="B46" s="36">
        <v>24</v>
      </c>
      <c r="C46" s="37" t="s">
        <v>140</v>
      </c>
      <c r="D46" s="38" t="s">
        <v>12</v>
      </c>
      <c r="E46" s="39" t="s">
        <v>28</v>
      </c>
      <c r="F46" s="37" t="s">
        <v>141</v>
      </c>
      <c r="G46" s="26">
        <v>2</v>
      </c>
      <c r="H46" s="27">
        <v>4</v>
      </c>
      <c r="I46" s="26">
        <v>2</v>
      </c>
      <c r="J46" s="26">
        <v>2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2</v>
      </c>
      <c r="O46" s="6">
        <f t="shared" si="2"/>
        <v>4</v>
      </c>
      <c r="P46" s="6">
        <f t="shared" si="2"/>
        <v>2</v>
      </c>
      <c r="Q46" s="6">
        <f t="shared" si="2"/>
        <v>2</v>
      </c>
      <c r="R46" s="6">
        <v>2</v>
      </c>
      <c r="S46" s="6">
        <v>4</v>
      </c>
    </row>
    <row r="47" spans="2:19" ht="26.25">
      <c r="B47" s="36">
        <v>25</v>
      </c>
      <c r="C47" s="37" t="s">
        <v>142</v>
      </c>
      <c r="D47" s="38" t="s">
        <v>12</v>
      </c>
      <c r="E47" s="39" t="s">
        <v>28</v>
      </c>
      <c r="F47" s="37" t="s">
        <v>143</v>
      </c>
      <c r="G47" s="26">
        <v>2</v>
      </c>
      <c r="H47" s="27">
        <v>1</v>
      </c>
      <c r="I47" s="26">
        <v>0.5</v>
      </c>
      <c r="J47" s="26">
        <v>0.5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2</v>
      </c>
      <c r="O47" s="6">
        <f t="shared" si="2"/>
        <v>1</v>
      </c>
      <c r="P47" s="6">
        <f t="shared" si="2"/>
        <v>0.5</v>
      </c>
      <c r="Q47" s="6">
        <f t="shared" si="2"/>
        <v>0.5</v>
      </c>
      <c r="R47" s="6">
        <v>2</v>
      </c>
      <c r="S47" s="6">
        <v>1</v>
      </c>
    </row>
    <row r="48" spans="2:19" ht="26.25">
      <c r="B48" s="36">
        <v>26</v>
      </c>
      <c r="C48" s="37" t="s">
        <v>144</v>
      </c>
      <c r="D48" s="38" t="s">
        <v>12</v>
      </c>
      <c r="E48" s="39" t="s">
        <v>28</v>
      </c>
      <c r="F48" s="37" t="s">
        <v>145</v>
      </c>
      <c r="G48" s="26">
        <v>2</v>
      </c>
      <c r="H48" s="27">
        <v>1</v>
      </c>
      <c r="I48" s="26">
        <v>0.5</v>
      </c>
      <c r="J48" s="26">
        <v>0.5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2</v>
      </c>
      <c r="O48" s="6">
        <f t="shared" si="2"/>
        <v>1</v>
      </c>
      <c r="P48" s="6">
        <f t="shared" si="2"/>
        <v>0.5</v>
      </c>
      <c r="Q48" s="6">
        <f t="shared" si="2"/>
        <v>0.5</v>
      </c>
      <c r="R48" s="6">
        <v>2</v>
      </c>
      <c r="S48" s="6">
        <v>1</v>
      </c>
    </row>
    <row r="49" spans="2:19" ht="26.25">
      <c r="B49" s="36">
        <v>27</v>
      </c>
      <c r="C49" s="37" t="s">
        <v>146</v>
      </c>
      <c r="D49" s="38" t="s">
        <v>12</v>
      </c>
      <c r="E49" s="39" t="s">
        <v>28</v>
      </c>
      <c r="F49" s="37" t="s">
        <v>147</v>
      </c>
      <c r="G49" s="26">
        <v>1</v>
      </c>
      <c r="H49" s="27">
        <v>54</v>
      </c>
      <c r="I49" s="26">
        <v>27</v>
      </c>
      <c r="J49" s="26">
        <v>27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54</v>
      </c>
      <c r="P49" s="6">
        <f t="shared" si="2"/>
        <v>27</v>
      </c>
      <c r="Q49" s="6">
        <f t="shared" si="2"/>
        <v>27</v>
      </c>
      <c r="R49" s="6">
        <v>1</v>
      </c>
      <c r="S49" s="6">
        <v>54</v>
      </c>
    </row>
    <row r="50" spans="2:19" ht="26.25">
      <c r="B50" s="36">
        <v>28</v>
      </c>
      <c r="C50" s="37" t="s">
        <v>148</v>
      </c>
      <c r="D50" s="38" t="s">
        <v>12</v>
      </c>
      <c r="E50" s="39" t="s">
        <v>28</v>
      </c>
      <c r="F50" s="37" t="s">
        <v>149</v>
      </c>
      <c r="G50" s="26">
        <v>1</v>
      </c>
      <c r="H50" s="27">
        <v>9</v>
      </c>
      <c r="I50" s="26">
        <v>5</v>
      </c>
      <c r="J50" s="26">
        <v>4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2"/>
        <v>1</v>
      </c>
      <c r="O50" s="6">
        <f t="shared" si="2"/>
        <v>9</v>
      </c>
      <c r="P50" s="6">
        <f t="shared" si="2"/>
        <v>5</v>
      </c>
      <c r="Q50" s="6">
        <f t="shared" si="2"/>
        <v>4</v>
      </c>
      <c r="R50" s="6">
        <v>1</v>
      </c>
      <c r="S50" s="6">
        <v>9</v>
      </c>
    </row>
    <row r="51" spans="2:19" ht="26.25">
      <c r="B51" s="36">
        <v>29</v>
      </c>
      <c r="C51" s="37" t="s">
        <v>150</v>
      </c>
      <c r="D51" s="38" t="s">
        <v>12</v>
      </c>
      <c r="E51" s="39" t="s">
        <v>28</v>
      </c>
      <c r="F51" s="37" t="s">
        <v>151</v>
      </c>
      <c r="G51" s="26">
        <v>1</v>
      </c>
      <c r="H51" s="27">
        <v>4</v>
      </c>
      <c r="I51" s="26">
        <v>2</v>
      </c>
      <c r="J51" s="26">
        <v>2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2"/>
        <v>1</v>
      </c>
      <c r="O51" s="6">
        <f t="shared" si="2"/>
        <v>4</v>
      </c>
      <c r="P51" s="6">
        <f t="shared" si="2"/>
        <v>2</v>
      </c>
      <c r="Q51" s="6">
        <f t="shared" si="2"/>
        <v>2</v>
      </c>
      <c r="R51" s="6">
        <v>1</v>
      </c>
      <c r="S51" s="6">
        <v>4</v>
      </c>
    </row>
    <row r="52" spans="2:19" ht="26.25">
      <c r="B52" s="36">
        <v>30</v>
      </c>
      <c r="C52" s="37" t="s">
        <v>152</v>
      </c>
      <c r="D52" s="38" t="s">
        <v>12</v>
      </c>
      <c r="E52" s="39" t="s">
        <v>28</v>
      </c>
      <c r="F52" s="37" t="s">
        <v>153</v>
      </c>
      <c r="G52" s="26">
        <v>1</v>
      </c>
      <c r="H52" s="27">
        <v>33</v>
      </c>
      <c r="I52" s="26">
        <v>17</v>
      </c>
      <c r="J52" s="26">
        <v>16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2"/>
        <v>1</v>
      </c>
      <c r="O52" s="6">
        <f t="shared" si="2"/>
        <v>33</v>
      </c>
      <c r="P52" s="6">
        <f t="shared" si="2"/>
        <v>17</v>
      </c>
      <c r="Q52" s="6">
        <f t="shared" si="2"/>
        <v>16</v>
      </c>
      <c r="R52" s="6">
        <v>1</v>
      </c>
      <c r="S52" s="6">
        <v>33</v>
      </c>
    </row>
    <row r="53" spans="2:19" ht="26.25">
      <c r="B53" s="36">
        <v>31</v>
      </c>
      <c r="C53" s="37" t="s">
        <v>44</v>
      </c>
      <c r="D53" s="38" t="s">
        <v>12</v>
      </c>
      <c r="E53" s="39" t="s">
        <v>28</v>
      </c>
      <c r="F53" s="37" t="s">
        <v>154</v>
      </c>
      <c r="G53" s="26">
        <v>2</v>
      </c>
      <c r="H53" s="27">
        <v>20</v>
      </c>
      <c r="I53" s="26">
        <v>10</v>
      </c>
      <c r="J53" s="26">
        <v>10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2"/>
        <v>2</v>
      </c>
      <c r="O53" s="6">
        <f t="shared" si="2"/>
        <v>20</v>
      </c>
      <c r="P53" s="6">
        <f t="shared" si="2"/>
        <v>10</v>
      </c>
      <c r="Q53" s="6">
        <f t="shared" si="2"/>
        <v>10</v>
      </c>
      <c r="R53" s="6">
        <v>2</v>
      </c>
      <c r="S53" s="6">
        <v>20</v>
      </c>
    </row>
    <row r="54" spans="2:19" ht="26.25">
      <c r="B54" s="36">
        <v>32</v>
      </c>
      <c r="C54" s="37" t="s">
        <v>155</v>
      </c>
      <c r="D54" s="38" t="s">
        <v>12</v>
      </c>
      <c r="E54" s="39" t="s">
        <v>28</v>
      </c>
      <c r="F54" s="37" t="s">
        <v>156</v>
      </c>
      <c r="G54" s="26">
        <v>1</v>
      </c>
      <c r="H54" s="27">
        <v>9</v>
      </c>
      <c r="I54" s="26">
        <v>5</v>
      </c>
      <c r="J54" s="26">
        <v>4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2"/>
        <v>1</v>
      </c>
      <c r="O54" s="6">
        <f t="shared" si="2"/>
        <v>9</v>
      </c>
      <c r="P54" s="6">
        <f t="shared" si="2"/>
        <v>5</v>
      </c>
      <c r="Q54" s="6">
        <f t="shared" si="2"/>
        <v>4</v>
      </c>
      <c r="R54" s="6">
        <v>1</v>
      </c>
      <c r="S54" s="6">
        <v>9</v>
      </c>
    </row>
    <row r="55" spans="2:19" ht="26.25">
      <c r="B55" s="36">
        <v>33</v>
      </c>
      <c r="C55" s="37" t="s">
        <v>157</v>
      </c>
      <c r="D55" s="38" t="s">
        <v>12</v>
      </c>
      <c r="E55" s="39" t="s">
        <v>28</v>
      </c>
      <c r="F55" s="37" t="s">
        <v>158</v>
      </c>
      <c r="G55" s="26">
        <v>2</v>
      </c>
      <c r="H55" s="27">
        <v>12</v>
      </c>
      <c r="I55" s="26">
        <v>6</v>
      </c>
      <c r="J55" s="26">
        <v>6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2"/>
        <v>2</v>
      </c>
      <c r="O55" s="6">
        <f t="shared" si="2"/>
        <v>12</v>
      </c>
      <c r="P55" s="6">
        <f t="shared" si="2"/>
        <v>6</v>
      </c>
      <c r="Q55" s="6">
        <f t="shared" si="2"/>
        <v>6</v>
      </c>
      <c r="R55" s="6">
        <v>2</v>
      </c>
      <c r="S55" s="6">
        <v>12</v>
      </c>
    </row>
    <row r="56" spans="2:19" ht="26.25">
      <c r="B56" s="36">
        <v>34</v>
      </c>
      <c r="C56" s="37" t="s">
        <v>159</v>
      </c>
      <c r="D56" s="38" t="s">
        <v>12</v>
      </c>
      <c r="E56" s="39" t="s">
        <v>28</v>
      </c>
      <c r="F56" s="37" t="s">
        <v>160</v>
      </c>
      <c r="G56" s="26">
        <v>2</v>
      </c>
      <c r="H56" s="27">
        <v>91</v>
      </c>
      <c r="I56" s="26">
        <v>46</v>
      </c>
      <c r="J56" s="26">
        <v>45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2"/>
        <v>2</v>
      </c>
      <c r="O56" s="6">
        <f t="shared" si="2"/>
        <v>91</v>
      </c>
      <c r="P56" s="6">
        <f t="shared" si="2"/>
        <v>46</v>
      </c>
      <c r="Q56" s="6">
        <f t="shared" si="2"/>
        <v>45</v>
      </c>
      <c r="R56" s="6">
        <v>2</v>
      </c>
      <c r="S56" s="6">
        <v>91</v>
      </c>
    </row>
    <row r="57" spans="2:19" ht="26.25">
      <c r="B57" s="36">
        <v>35</v>
      </c>
      <c r="C57" s="37" t="s">
        <v>161</v>
      </c>
      <c r="D57" s="38" t="s">
        <v>12</v>
      </c>
      <c r="E57" s="39" t="s">
        <v>28</v>
      </c>
      <c r="F57" s="37" t="s">
        <v>162</v>
      </c>
      <c r="G57" s="26">
        <v>1</v>
      </c>
      <c r="H57" s="27">
        <v>1</v>
      </c>
      <c r="I57" s="26">
        <v>1</v>
      </c>
      <c r="J57" s="26"/>
      <c r="K57" s="25">
        <v>1</v>
      </c>
      <c r="L57" s="8" t="e">
        <f>#REF!</f>
        <v>#REF!</v>
      </c>
      <c r="M57" s="6" t="e">
        <f>#REF!</f>
        <v>#REF!</v>
      </c>
      <c r="N57" s="5">
        <f t="shared" si="2"/>
        <v>1</v>
      </c>
      <c r="O57" s="6">
        <f t="shared" si="2"/>
        <v>1</v>
      </c>
      <c r="P57" s="6">
        <f t="shared" si="2"/>
        <v>1</v>
      </c>
      <c r="Q57" s="6">
        <f t="shared" si="2"/>
        <v>0</v>
      </c>
      <c r="R57" s="6">
        <v>1</v>
      </c>
      <c r="S57" s="6">
        <v>1</v>
      </c>
    </row>
    <row r="58" spans="2:19" ht="26.25">
      <c r="B58" s="36">
        <v>36</v>
      </c>
      <c r="C58" s="37" t="s">
        <v>163</v>
      </c>
      <c r="D58" s="38" t="s">
        <v>12</v>
      </c>
      <c r="E58" s="39" t="s">
        <v>28</v>
      </c>
      <c r="F58" s="37" t="s">
        <v>164</v>
      </c>
      <c r="G58" s="26">
        <v>1</v>
      </c>
      <c r="H58" s="27">
        <v>2</v>
      </c>
      <c r="I58" s="26">
        <v>1</v>
      </c>
      <c r="J58" s="26">
        <v>1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2</v>
      </c>
      <c r="P58" s="6">
        <f t="shared" si="2"/>
        <v>1</v>
      </c>
      <c r="Q58" s="6">
        <f t="shared" si="2"/>
        <v>1</v>
      </c>
      <c r="R58" s="6">
        <v>1</v>
      </c>
      <c r="S58" s="6">
        <v>2</v>
      </c>
    </row>
    <row r="59" spans="2:19" ht="26.25">
      <c r="B59" s="36">
        <v>37</v>
      </c>
      <c r="C59" s="37" t="s">
        <v>165</v>
      </c>
      <c r="D59" s="38" t="s">
        <v>12</v>
      </c>
      <c r="E59" s="39" t="s">
        <v>28</v>
      </c>
      <c r="F59" s="37" t="s">
        <v>166</v>
      </c>
      <c r="G59" s="26">
        <v>1</v>
      </c>
      <c r="H59" s="27">
        <v>495</v>
      </c>
      <c r="I59" s="26">
        <v>248</v>
      </c>
      <c r="J59" s="26">
        <v>247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495</v>
      </c>
      <c r="P59" s="6">
        <f t="shared" si="2"/>
        <v>248</v>
      </c>
      <c r="Q59" s="6">
        <f t="shared" si="2"/>
        <v>247</v>
      </c>
      <c r="R59" s="6">
        <v>1</v>
      </c>
      <c r="S59" s="6">
        <v>495</v>
      </c>
    </row>
    <row r="60" spans="2:19" ht="26.25">
      <c r="B60" s="36">
        <v>38</v>
      </c>
      <c r="C60" s="37" t="s">
        <v>167</v>
      </c>
      <c r="D60" s="38" t="s">
        <v>12</v>
      </c>
      <c r="E60" s="39" t="s">
        <v>28</v>
      </c>
      <c r="F60" s="37" t="s">
        <v>168</v>
      </c>
      <c r="G60" s="26">
        <v>2</v>
      </c>
      <c r="H60" s="27">
        <v>3</v>
      </c>
      <c r="I60" s="26">
        <v>2</v>
      </c>
      <c r="J60" s="26">
        <v>1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2</v>
      </c>
      <c r="O60" s="6">
        <f t="shared" si="2"/>
        <v>3</v>
      </c>
      <c r="P60" s="6">
        <f t="shared" si="2"/>
        <v>2</v>
      </c>
      <c r="Q60" s="6">
        <f t="shared" si="2"/>
        <v>1</v>
      </c>
      <c r="R60" s="6">
        <v>2</v>
      </c>
      <c r="S60" s="6">
        <v>3</v>
      </c>
    </row>
    <row r="61" spans="2:19" ht="26.25">
      <c r="B61" s="36">
        <v>39</v>
      </c>
      <c r="C61" s="37" t="s">
        <v>169</v>
      </c>
      <c r="D61" s="38" t="s">
        <v>12</v>
      </c>
      <c r="E61" s="39" t="s">
        <v>28</v>
      </c>
      <c r="F61" s="37" t="s">
        <v>170</v>
      </c>
      <c r="G61" s="26">
        <v>1</v>
      </c>
      <c r="H61" s="27">
        <v>67</v>
      </c>
      <c r="I61" s="26">
        <v>34</v>
      </c>
      <c r="J61" s="26">
        <v>33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67</v>
      </c>
      <c r="P61" s="6">
        <f t="shared" si="2"/>
        <v>34</v>
      </c>
      <c r="Q61" s="6">
        <f t="shared" si="2"/>
        <v>33</v>
      </c>
      <c r="R61" s="6">
        <v>1</v>
      </c>
      <c r="S61" s="6">
        <v>67</v>
      </c>
    </row>
    <row r="62" spans="2:19" ht="26.25">
      <c r="B62" s="36">
        <v>40</v>
      </c>
      <c r="C62" s="37" t="s">
        <v>171</v>
      </c>
      <c r="D62" s="38" t="s">
        <v>12</v>
      </c>
      <c r="E62" s="39" t="s">
        <v>28</v>
      </c>
      <c r="F62" s="37" t="s">
        <v>172</v>
      </c>
      <c r="G62" s="26">
        <v>1</v>
      </c>
      <c r="H62" s="27">
        <v>25</v>
      </c>
      <c r="I62" s="26">
        <v>13</v>
      </c>
      <c r="J62" s="26">
        <v>12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25</v>
      </c>
      <c r="P62" s="6">
        <f t="shared" si="2"/>
        <v>13</v>
      </c>
      <c r="Q62" s="6">
        <f t="shared" si="2"/>
        <v>12</v>
      </c>
      <c r="R62" s="6">
        <v>1</v>
      </c>
      <c r="S62" s="6">
        <v>25</v>
      </c>
    </row>
    <row r="63" spans="2:19" ht="26.25">
      <c r="B63" s="36">
        <v>41</v>
      </c>
      <c r="C63" s="37" t="s">
        <v>173</v>
      </c>
      <c r="D63" s="38" t="s">
        <v>12</v>
      </c>
      <c r="E63" s="39" t="s">
        <v>28</v>
      </c>
      <c r="F63" s="37" t="s">
        <v>174</v>
      </c>
      <c r="G63" s="26">
        <v>1</v>
      </c>
      <c r="H63" s="27">
        <v>42</v>
      </c>
      <c r="I63" s="26">
        <v>21</v>
      </c>
      <c r="J63" s="26">
        <v>21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1</v>
      </c>
      <c r="O63" s="6">
        <f t="shared" si="2"/>
        <v>42</v>
      </c>
      <c r="P63" s="6">
        <f t="shared" si="2"/>
        <v>21</v>
      </c>
      <c r="Q63" s="6">
        <f t="shared" si="2"/>
        <v>21</v>
      </c>
      <c r="R63" s="6">
        <v>1</v>
      </c>
      <c r="S63" s="6">
        <v>42</v>
      </c>
    </row>
    <row r="64" spans="2:19" ht="26.25">
      <c r="B64" s="36">
        <v>42</v>
      </c>
      <c r="C64" s="37" t="s">
        <v>175</v>
      </c>
      <c r="D64" s="38" t="s">
        <v>12</v>
      </c>
      <c r="E64" s="39" t="s">
        <v>28</v>
      </c>
      <c r="F64" s="37" t="s">
        <v>176</v>
      </c>
      <c r="G64" s="26">
        <v>1</v>
      </c>
      <c r="H64" s="27">
        <v>68</v>
      </c>
      <c r="I64" s="26">
        <v>34</v>
      </c>
      <c r="J64" s="26">
        <v>34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68</v>
      </c>
      <c r="P64" s="6">
        <f t="shared" si="2"/>
        <v>34</v>
      </c>
      <c r="Q64" s="6">
        <f t="shared" si="2"/>
        <v>34</v>
      </c>
      <c r="R64" s="6">
        <v>1</v>
      </c>
      <c r="S64" s="6">
        <v>68</v>
      </c>
    </row>
    <row r="65" spans="2:19" ht="26.25">
      <c r="B65" s="36">
        <v>43</v>
      </c>
      <c r="C65" s="37" t="s">
        <v>177</v>
      </c>
      <c r="D65" s="38" t="s">
        <v>12</v>
      </c>
      <c r="E65" s="39" t="s">
        <v>28</v>
      </c>
      <c r="F65" s="37" t="s">
        <v>178</v>
      </c>
      <c r="G65" s="26">
        <v>4</v>
      </c>
      <c r="H65" s="27">
        <v>1</v>
      </c>
      <c r="I65" s="26">
        <v>0.5</v>
      </c>
      <c r="J65" s="26">
        <v>0.5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4</v>
      </c>
      <c r="O65" s="6">
        <f t="shared" si="2"/>
        <v>1</v>
      </c>
      <c r="P65" s="6">
        <f t="shared" si="2"/>
        <v>0.5</v>
      </c>
      <c r="Q65" s="6">
        <f t="shared" si="2"/>
        <v>0.5</v>
      </c>
      <c r="R65" s="6">
        <v>4</v>
      </c>
      <c r="S65" s="6">
        <v>1</v>
      </c>
    </row>
    <row r="66" spans="2:19" ht="26.25">
      <c r="B66" s="36">
        <v>44</v>
      </c>
      <c r="C66" s="37" t="s">
        <v>179</v>
      </c>
      <c r="D66" s="38" t="s">
        <v>12</v>
      </c>
      <c r="E66" s="39" t="s">
        <v>28</v>
      </c>
      <c r="F66" s="37" t="s">
        <v>180</v>
      </c>
      <c r="G66" s="26">
        <v>10</v>
      </c>
      <c r="H66" s="27">
        <v>1</v>
      </c>
      <c r="I66" s="26">
        <v>0.5</v>
      </c>
      <c r="J66" s="26">
        <v>0.5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10</v>
      </c>
      <c r="O66" s="6">
        <f t="shared" si="2"/>
        <v>1</v>
      </c>
      <c r="P66" s="6">
        <f t="shared" si="2"/>
        <v>0.5</v>
      </c>
      <c r="Q66" s="6">
        <f t="shared" si="2"/>
        <v>0.5</v>
      </c>
      <c r="R66" s="6">
        <v>10</v>
      </c>
      <c r="S66" s="6">
        <v>1</v>
      </c>
    </row>
    <row r="67" spans="2:19" ht="26.25">
      <c r="B67" s="36">
        <v>45</v>
      </c>
      <c r="C67" s="37" t="s">
        <v>181</v>
      </c>
      <c r="D67" s="38" t="s">
        <v>12</v>
      </c>
      <c r="E67" s="39" t="s">
        <v>28</v>
      </c>
      <c r="F67" s="37" t="s">
        <v>182</v>
      </c>
      <c r="G67" s="26">
        <v>1</v>
      </c>
      <c r="H67" s="27">
        <v>10</v>
      </c>
      <c r="I67" s="26">
        <v>5</v>
      </c>
      <c r="J67" s="26">
        <v>5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10</v>
      </c>
      <c r="P67" s="6">
        <f t="shared" si="2"/>
        <v>5</v>
      </c>
      <c r="Q67" s="6">
        <f t="shared" si="2"/>
        <v>5</v>
      </c>
      <c r="R67" s="6">
        <v>1</v>
      </c>
      <c r="S67" s="6">
        <v>10</v>
      </c>
    </row>
    <row r="68" spans="2:19" ht="26.25">
      <c r="B68" s="36">
        <v>46</v>
      </c>
      <c r="C68" s="37" t="s">
        <v>183</v>
      </c>
      <c r="D68" s="38" t="s">
        <v>12</v>
      </c>
      <c r="E68" s="39" t="s">
        <v>28</v>
      </c>
      <c r="F68" s="37" t="s">
        <v>184</v>
      </c>
      <c r="G68" s="26">
        <v>1</v>
      </c>
      <c r="H68" s="27">
        <v>1</v>
      </c>
      <c r="I68" s="26">
        <v>1</v>
      </c>
      <c r="J68" s="26"/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1</v>
      </c>
      <c r="O68" s="6">
        <f t="shared" si="2"/>
        <v>1</v>
      </c>
      <c r="P68" s="6">
        <f t="shared" si="2"/>
        <v>1</v>
      </c>
      <c r="Q68" s="6">
        <f t="shared" si="2"/>
        <v>0</v>
      </c>
      <c r="R68" s="6">
        <v>1</v>
      </c>
      <c r="S68" s="6">
        <v>1</v>
      </c>
    </row>
    <row r="69" spans="2:10" ht="12.75">
      <c r="B69" s="14"/>
      <c r="C69" s="40" t="s">
        <v>185</v>
      </c>
      <c r="D69" s="41" t="s">
        <v>6</v>
      </c>
      <c r="E69" s="41" t="s">
        <v>6</v>
      </c>
      <c r="F69" s="41" t="s">
        <v>6</v>
      </c>
      <c r="G69" s="27">
        <f>SUM(Анталовці!N27:N68)</f>
        <v>68</v>
      </c>
      <c r="H69" s="26">
        <f>SUM(Анталовці!O27:O68)</f>
        <v>7695</v>
      </c>
      <c r="I69" s="26">
        <f>SUM(Анталовці!P27:P68)</f>
        <v>3858.5</v>
      </c>
      <c r="J69" s="26">
        <f>SUM(Анталовці!Q27:Q68)</f>
        <v>3836.5</v>
      </c>
    </row>
    <row r="70" spans="2:10" ht="15">
      <c r="B70" s="142" t="s">
        <v>91</v>
      </c>
      <c r="C70" s="142"/>
      <c r="D70" s="142"/>
      <c r="E70" s="142"/>
      <c r="F70" s="142"/>
      <c r="G70" s="142"/>
      <c r="H70" s="142"/>
      <c r="I70" s="142"/>
      <c r="J70" s="142"/>
    </row>
    <row r="71" spans="2:19" ht="26.25">
      <c r="B71" s="36">
        <v>47</v>
      </c>
      <c r="C71" s="37" t="s">
        <v>186</v>
      </c>
      <c r="D71" s="38" t="s">
        <v>12</v>
      </c>
      <c r="E71" s="39" t="s">
        <v>28</v>
      </c>
      <c r="F71" s="37" t="s">
        <v>187</v>
      </c>
      <c r="G71" s="26">
        <v>1</v>
      </c>
      <c r="H71" s="27">
        <v>18</v>
      </c>
      <c r="I71" s="26">
        <v>9</v>
      </c>
      <c r="J71" s="26">
        <v>9</v>
      </c>
      <c r="K71" s="25">
        <v>1</v>
      </c>
      <c r="L71" s="8" t="e">
        <f>#REF!</f>
        <v>#REF!</v>
      </c>
      <c r="M71" s="6" t="e">
        <f>#REF!</f>
        <v>#REF!</v>
      </c>
      <c r="N71" s="5">
        <f aca="true" t="shared" si="3" ref="N71:Q74">G71</f>
        <v>1</v>
      </c>
      <c r="O71" s="6">
        <f t="shared" si="3"/>
        <v>18</v>
      </c>
      <c r="P71" s="6">
        <f t="shared" si="3"/>
        <v>9</v>
      </c>
      <c r="Q71" s="6">
        <f t="shared" si="3"/>
        <v>9</v>
      </c>
      <c r="R71" s="6">
        <v>1</v>
      </c>
      <c r="S71" s="6">
        <v>18</v>
      </c>
    </row>
    <row r="72" spans="2:19" ht="26.25">
      <c r="B72" s="36">
        <v>48</v>
      </c>
      <c r="C72" s="37" t="s">
        <v>188</v>
      </c>
      <c r="D72" s="38" t="s">
        <v>12</v>
      </c>
      <c r="E72" s="39" t="s">
        <v>28</v>
      </c>
      <c r="F72" s="37" t="s">
        <v>189</v>
      </c>
      <c r="G72" s="26">
        <v>5</v>
      </c>
      <c r="H72" s="27">
        <v>9</v>
      </c>
      <c r="I72" s="26">
        <v>5</v>
      </c>
      <c r="J72" s="26">
        <v>4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3"/>
        <v>5</v>
      </c>
      <c r="O72" s="6">
        <f t="shared" si="3"/>
        <v>9</v>
      </c>
      <c r="P72" s="6">
        <f t="shared" si="3"/>
        <v>5</v>
      </c>
      <c r="Q72" s="6">
        <f t="shared" si="3"/>
        <v>4</v>
      </c>
      <c r="R72" s="6">
        <v>5</v>
      </c>
      <c r="S72" s="6">
        <v>9</v>
      </c>
    </row>
    <row r="73" spans="2:19" ht="26.25">
      <c r="B73" s="36">
        <v>49</v>
      </c>
      <c r="C73" s="37" t="s">
        <v>190</v>
      </c>
      <c r="D73" s="38" t="s">
        <v>12</v>
      </c>
      <c r="E73" s="39" t="s">
        <v>28</v>
      </c>
      <c r="F73" s="37" t="s">
        <v>191</v>
      </c>
      <c r="G73" s="26">
        <v>1</v>
      </c>
      <c r="H73" s="27">
        <v>100</v>
      </c>
      <c r="I73" s="26">
        <v>50</v>
      </c>
      <c r="J73" s="26">
        <v>50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3"/>
        <v>1</v>
      </c>
      <c r="O73" s="6">
        <f t="shared" si="3"/>
        <v>100</v>
      </c>
      <c r="P73" s="6">
        <f t="shared" si="3"/>
        <v>50</v>
      </c>
      <c r="Q73" s="6">
        <f t="shared" si="3"/>
        <v>50</v>
      </c>
      <c r="R73" s="6">
        <v>1</v>
      </c>
      <c r="S73" s="6">
        <v>100</v>
      </c>
    </row>
    <row r="74" spans="2:19" ht="26.25">
      <c r="B74" s="36">
        <v>50</v>
      </c>
      <c r="C74" s="37" t="s">
        <v>192</v>
      </c>
      <c r="D74" s="38" t="s">
        <v>12</v>
      </c>
      <c r="E74" s="39" t="s">
        <v>28</v>
      </c>
      <c r="F74" s="37" t="s">
        <v>193</v>
      </c>
      <c r="G74" s="26">
        <v>2</v>
      </c>
      <c r="H74" s="27">
        <v>24</v>
      </c>
      <c r="I74" s="26">
        <v>12</v>
      </c>
      <c r="J74" s="26">
        <v>12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3"/>
        <v>2</v>
      </c>
      <c r="O74" s="6">
        <f t="shared" si="3"/>
        <v>24</v>
      </c>
      <c r="P74" s="6">
        <f t="shared" si="3"/>
        <v>12</v>
      </c>
      <c r="Q74" s="6">
        <f t="shared" si="3"/>
        <v>12</v>
      </c>
      <c r="R74" s="6">
        <v>2</v>
      </c>
      <c r="S74" s="6">
        <v>24</v>
      </c>
    </row>
    <row r="75" spans="2:10" ht="12.75">
      <c r="B75" s="14"/>
      <c r="C75" s="40" t="s">
        <v>194</v>
      </c>
      <c r="D75" s="41" t="s">
        <v>6</v>
      </c>
      <c r="E75" s="41" t="s">
        <v>6</v>
      </c>
      <c r="F75" s="41" t="s">
        <v>6</v>
      </c>
      <c r="G75" s="27">
        <f>SUM(Анталовці!N70:N74)</f>
        <v>9</v>
      </c>
      <c r="H75" s="26">
        <f>SUM(Анталовці!O70:O74)</f>
        <v>151</v>
      </c>
      <c r="I75" s="26">
        <f>SUM(Анталовці!P70:P74)</f>
        <v>76</v>
      </c>
      <c r="J75" s="26">
        <f>SUM(Анталовці!Q70:Q74)</f>
        <v>75</v>
      </c>
    </row>
    <row r="76" spans="2:10" ht="12.75">
      <c r="B76" s="14"/>
      <c r="C76" s="42" t="s">
        <v>88</v>
      </c>
      <c r="D76" s="41" t="s">
        <v>6</v>
      </c>
      <c r="E76" s="41" t="s">
        <v>6</v>
      </c>
      <c r="F76" s="41" t="s">
        <v>6</v>
      </c>
      <c r="G76" s="43">
        <f>SUM(Анталовці!N19:N75)</f>
        <v>82</v>
      </c>
      <c r="H76" s="44">
        <f>SUM(Анталовці!O19:O75)</f>
        <v>19686</v>
      </c>
      <c r="I76" s="44">
        <f>SUM(Анталовці!P19:P75)</f>
        <v>15774.5</v>
      </c>
      <c r="J76" s="44">
        <f>SUM(Анталовці!Q19:Q75)</f>
        <v>3911.5</v>
      </c>
    </row>
    <row r="79" spans="3:8" s="105" customFormat="1" ht="17.25">
      <c r="C79" s="138" t="s">
        <v>1285</v>
      </c>
      <c r="D79" s="138"/>
      <c r="E79" s="138"/>
      <c r="F79" s="138"/>
      <c r="H79" s="105" t="s">
        <v>1284</v>
      </c>
    </row>
  </sheetData>
  <sheetProtection/>
  <mergeCells count="14">
    <mergeCell ref="B18:J18"/>
    <mergeCell ref="B22:J22"/>
    <mergeCell ref="B27:J27"/>
    <mergeCell ref="B70:J70"/>
    <mergeCell ref="C79:F79"/>
    <mergeCell ref="B10:J10"/>
    <mergeCell ref="B11:J11"/>
    <mergeCell ref="B12:J12"/>
    <mergeCell ref="B14:B15"/>
    <mergeCell ref="C14:C15"/>
    <mergeCell ref="D14:D15"/>
    <mergeCell ref="E14:E15"/>
    <mergeCell ref="G14:J14"/>
    <mergeCell ref="B17:J17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95"/>
  <sheetViews>
    <sheetView showGridLines="0" view="pageBreakPreview" zoomScaleSheetLayoutView="100" zoomScalePageLayoutView="0" workbookViewId="0" topLeftCell="A1">
      <selection activeCell="H16" sqref="H16"/>
    </sheetView>
  </sheetViews>
  <sheetFormatPr defaultColWidth="9.00390625" defaultRowHeight="12.75" customHeight="1"/>
  <cols>
    <col min="2" max="2" width="5.625" style="0" customWidth="1"/>
    <col min="3" max="3" width="51.625" style="0" customWidth="1"/>
    <col min="4" max="4" width="8.00390625" style="0" customWidth="1"/>
    <col min="5" max="6" width="15.0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4" spans="7:10" ht="12.75">
      <c r="G4" s="48"/>
      <c r="H4" s="48" t="s">
        <v>1293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7" spans="7:10" ht="12.75" customHeight="1">
      <c r="G7" s="48"/>
      <c r="H7" s="48"/>
      <c r="I7" s="48"/>
      <c r="J7" s="48"/>
    </row>
    <row r="8" spans="7:10" ht="12.75" customHeight="1">
      <c r="G8" s="48"/>
      <c r="H8" s="48"/>
      <c r="I8" s="48"/>
      <c r="J8" s="48"/>
    </row>
    <row r="11" spans="2:10" ht="21"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</row>
    <row r="12" spans="2:10" ht="15">
      <c r="B12" s="123" t="s">
        <v>80</v>
      </c>
      <c r="C12" s="123"/>
      <c r="D12" s="123"/>
      <c r="E12" s="123"/>
      <c r="F12" s="123"/>
      <c r="G12" s="123"/>
      <c r="H12" s="123"/>
      <c r="I12" s="123"/>
      <c r="J12" s="123"/>
    </row>
    <row r="13" spans="2:10" ht="15">
      <c r="B13" s="123" t="s">
        <v>81</v>
      </c>
      <c r="C13" s="123"/>
      <c r="D13" s="123"/>
      <c r="E13" s="123"/>
      <c r="F13" s="123"/>
      <c r="G13" s="123"/>
      <c r="H13" s="123"/>
      <c r="I13" s="123"/>
      <c r="J13" s="123"/>
    </row>
    <row r="14" ht="13.5" thickBot="1">
      <c r="B14" s="13"/>
    </row>
    <row r="15" spans="2:10" ht="12.75">
      <c r="B15" s="132" t="s">
        <v>0</v>
      </c>
      <c r="C15" s="134" t="s">
        <v>3</v>
      </c>
      <c r="D15" s="134" t="s">
        <v>7</v>
      </c>
      <c r="E15" s="136" t="s">
        <v>4</v>
      </c>
      <c r="F15" s="28" t="s">
        <v>1</v>
      </c>
      <c r="G15" s="129" t="s">
        <v>82</v>
      </c>
      <c r="H15" s="130"/>
      <c r="I15" s="130"/>
      <c r="J15" s="131"/>
    </row>
    <row r="16" spans="2:10" ht="61.5" thickBot="1">
      <c r="B16" s="133"/>
      <c r="C16" s="135"/>
      <c r="D16" s="135"/>
      <c r="E16" s="137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9" t="s">
        <v>195</v>
      </c>
      <c r="C18" s="140"/>
      <c r="D18" s="140"/>
      <c r="E18" s="140"/>
      <c r="F18" s="140"/>
      <c r="G18" s="140"/>
      <c r="H18" s="140"/>
      <c r="I18" s="140"/>
      <c r="J18" s="141"/>
    </row>
    <row r="19" spans="2:10" ht="15">
      <c r="B19" s="142" t="s">
        <v>86</v>
      </c>
      <c r="C19" s="142"/>
      <c r="D19" s="142"/>
      <c r="E19" s="142"/>
      <c r="F19" s="142"/>
      <c r="G19" s="142"/>
      <c r="H19" s="142"/>
      <c r="I19" s="142"/>
      <c r="J19" s="142"/>
    </row>
    <row r="20" spans="2:19" ht="39">
      <c r="B20" s="36">
        <v>1</v>
      </c>
      <c r="C20" s="37" t="s">
        <v>196</v>
      </c>
      <c r="D20" s="38" t="s">
        <v>12</v>
      </c>
      <c r="E20" s="39" t="s">
        <v>10</v>
      </c>
      <c r="F20" s="37" t="s">
        <v>197</v>
      </c>
      <c r="G20" s="26">
        <v>1</v>
      </c>
      <c r="H20" s="27">
        <v>2180</v>
      </c>
      <c r="I20" s="26">
        <v>2180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34">G20</f>
        <v>1</v>
      </c>
      <c r="O20" s="6">
        <f t="shared" si="0"/>
        <v>2180</v>
      </c>
      <c r="P20" s="6">
        <f t="shared" si="0"/>
        <v>2180</v>
      </c>
      <c r="Q20" s="6">
        <f t="shared" si="0"/>
        <v>0</v>
      </c>
      <c r="R20" s="6">
        <v>1</v>
      </c>
      <c r="S20" s="6">
        <v>2180</v>
      </c>
    </row>
    <row r="21" spans="2:19" ht="26.25">
      <c r="B21" s="36">
        <v>2</v>
      </c>
      <c r="C21" s="37" t="s">
        <v>198</v>
      </c>
      <c r="D21" s="38" t="s">
        <v>12</v>
      </c>
      <c r="E21" s="39" t="s">
        <v>10</v>
      </c>
      <c r="F21" s="37" t="s">
        <v>199</v>
      </c>
      <c r="G21" s="26">
        <v>1</v>
      </c>
      <c r="H21" s="27">
        <v>6670</v>
      </c>
      <c r="I21" s="26">
        <v>6670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6670</v>
      </c>
      <c r="P21" s="6">
        <f t="shared" si="0"/>
        <v>6670</v>
      </c>
      <c r="Q21" s="6">
        <f t="shared" si="0"/>
        <v>0</v>
      </c>
      <c r="R21" s="6">
        <v>1</v>
      </c>
      <c r="S21" s="6">
        <v>6670</v>
      </c>
    </row>
    <row r="22" spans="2:19" ht="26.25">
      <c r="B22" s="36">
        <v>3</v>
      </c>
      <c r="C22" s="37" t="s">
        <v>200</v>
      </c>
      <c r="D22" s="38" t="s">
        <v>12</v>
      </c>
      <c r="E22" s="39" t="s">
        <v>10</v>
      </c>
      <c r="F22" s="37" t="s">
        <v>201</v>
      </c>
      <c r="G22" s="26">
        <v>1</v>
      </c>
      <c r="H22" s="27">
        <v>4480</v>
      </c>
      <c r="I22" s="26">
        <v>4480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4480</v>
      </c>
      <c r="P22" s="6">
        <f t="shared" si="0"/>
        <v>4480</v>
      </c>
      <c r="Q22" s="6">
        <f t="shared" si="0"/>
        <v>0</v>
      </c>
      <c r="R22" s="6">
        <v>1</v>
      </c>
      <c r="S22" s="6">
        <v>4480</v>
      </c>
    </row>
    <row r="23" spans="2:19" ht="26.25">
      <c r="B23" s="36">
        <v>4</v>
      </c>
      <c r="C23" s="37" t="s">
        <v>202</v>
      </c>
      <c r="D23" s="38" t="s">
        <v>12</v>
      </c>
      <c r="E23" s="39" t="s">
        <v>10</v>
      </c>
      <c r="F23" s="37" t="s">
        <v>203</v>
      </c>
      <c r="G23" s="26">
        <v>1</v>
      </c>
      <c r="H23" s="27">
        <v>4320</v>
      </c>
      <c r="I23" s="26">
        <v>4320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4320</v>
      </c>
      <c r="P23" s="6">
        <f t="shared" si="0"/>
        <v>4320</v>
      </c>
      <c r="Q23" s="6">
        <f t="shared" si="0"/>
        <v>0</v>
      </c>
      <c r="R23" s="6">
        <v>1</v>
      </c>
      <c r="S23" s="6">
        <v>4320</v>
      </c>
    </row>
    <row r="24" spans="2:19" ht="26.25">
      <c r="B24" s="36">
        <v>5</v>
      </c>
      <c r="C24" s="37" t="s">
        <v>204</v>
      </c>
      <c r="D24" s="38" t="s">
        <v>12</v>
      </c>
      <c r="E24" s="39" t="s">
        <v>10</v>
      </c>
      <c r="F24" s="37" t="s">
        <v>205</v>
      </c>
      <c r="G24" s="26">
        <v>1</v>
      </c>
      <c r="H24" s="27">
        <v>540</v>
      </c>
      <c r="I24" s="26">
        <v>540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540</v>
      </c>
      <c r="P24" s="6">
        <f t="shared" si="0"/>
        <v>540</v>
      </c>
      <c r="Q24" s="6">
        <f t="shared" si="0"/>
        <v>0</v>
      </c>
      <c r="R24" s="6">
        <v>1</v>
      </c>
      <c r="S24" s="6">
        <v>540</v>
      </c>
    </row>
    <row r="25" spans="2:19" ht="26.25">
      <c r="B25" s="36">
        <v>6</v>
      </c>
      <c r="C25" s="37" t="s">
        <v>206</v>
      </c>
      <c r="D25" s="38" t="s">
        <v>12</v>
      </c>
      <c r="E25" s="39" t="s">
        <v>10</v>
      </c>
      <c r="F25" s="37" t="s">
        <v>207</v>
      </c>
      <c r="G25" s="26">
        <v>1</v>
      </c>
      <c r="H25" s="27">
        <v>600</v>
      </c>
      <c r="I25" s="26">
        <v>600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600</v>
      </c>
      <c r="P25" s="6">
        <f t="shared" si="0"/>
        <v>600</v>
      </c>
      <c r="Q25" s="6">
        <f t="shared" si="0"/>
        <v>0</v>
      </c>
      <c r="R25" s="6">
        <v>1</v>
      </c>
      <c r="S25" s="6">
        <v>600</v>
      </c>
    </row>
    <row r="26" spans="2:19" ht="26.25">
      <c r="B26" s="36">
        <v>7</v>
      </c>
      <c r="C26" s="37" t="s">
        <v>208</v>
      </c>
      <c r="D26" s="38" t="s">
        <v>12</v>
      </c>
      <c r="E26" s="39" t="s">
        <v>10</v>
      </c>
      <c r="F26" s="37" t="s">
        <v>209</v>
      </c>
      <c r="G26" s="26">
        <v>1</v>
      </c>
      <c r="H26" s="27">
        <v>1625</v>
      </c>
      <c r="I26" s="26">
        <v>1625</v>
      </c>
      <c r="J26" s="26">
        <v>0</v>
      </c>
      <c r="K26" s="25">
        <v>1</v>
      </c>
      <c r="L26" s="8" t="e">
        <f>#REF!</f>
        <v>#REF!</v>
      </c>
      <c r="M26" s="6" t="e">
        <f>#REF!</f>
        <v>#REF!</v>
      </c>
      <c r="N26" s="5">
        <f t="shared" si="0"/>
        <v>1</v>
      </c>
      <c r="O26" s="6">
        <f t="shared" si="0"/>
        <v>1625</v>
      </c>
      <c r="P26" s="6">
        <f t="shared" si="0"/>
        <v>1625</v>
      </c>
      <c r="Q26" s="6">
        <f t="shared" si="0"/>
        <v>0</v>
      </c>
      <c r="R26" s="6">
        <v>1</v>
      </c>
      <c r="S26" s="6">
        <v>1625</v>
      </c>
    </row>
    <row r="27" spans="2:19" ht="26.25">
      <c r="B27" s="36">
        <v>8</v>
      </c>
      <c r="C27" s="37" t="s">
        <v>210</v>
      </c>
      <c r="D27" s="38" t="s">
        <v>12</v>
      </c>
      <c r="E27" s="39" t="s">
        <v>10</v>
      </c>
      <c r="F27" s="37" t="s">
        <v>211</v>
      </c>
      <c r="G27" s="26">
        <v>1</v>
      </c>
      <c r="H27" s="27">
        <v>195</v>
      </c>
      <c r="I27" s="26">
        <v>195</v>
      </c>
      <c r="J27" s="26">
        <v>0</v>
      </c>
      <c r="K27" s="25">
        <v>1</v>
      </c>
      <c r="L27" s="8" t="e">
        <f>#REF!</f>
        <v>#REF!</v>
      </c>
      <c r="M27" s="6" t="e">
        <f>#REF!</f>
        <v>#REF!</v>
      </c>
      <c r="N27" s="5">
        <f t="shared" si="0"/>
        <v>1</v>
      </c>
      <c r="O27" s="6">
        <f t="shared" si="0"/>
        <v>195</v>
      </c>
      <c r="P27" s="6">
        <f t="shared" si="0"/>
        <v>195</v>
      </c>
      <c r="Q27" s="6">
        <f t="shared" si="0"/>
        <v>0</v>
      </c>
      <c r="R27" s="6">
        <v>1</v>
      </c>
      <c r="S27" s="6">
        <v>195</v>
      </c>
    </row>
    <row r="28" spans="2:19" ht="26.25">
      <c r="B28" s="36">
        <v>9</v>
      </c>
      <c r="C28" s="37" t="s">
        <v>212</v>
      </c>
      <c r="D28" s="38" t="s">
        <v>12</v>
      </c>
      <c r="E28" s="39" t="s">
        <v>10</v>
      </c>
      <c r="F28" s="37" t="s">
        <v>213</v>
      </c>
      <c r="G28" s="26">
        <v>1</v>
      </c>
      <c r="H28" s="27">
        <v>780</v>
      </c>
      <c r="I28" s="26">
        <v>780</v>
      </c>
      <c r="J28" s="26">
        <v>0</v>
      </c>
      <c r="K28" s="25">
        <v>1</v>
      </c>
      <c r="L28" s="8" t="e">
        <f>#REF!</f>
        <v>#REF!</v>
      </c>
      <c r="M28" s="6" t="e">
        <f>#REF!</f>
        <v>#REF!</v>
      </c>
      <c r="N28" s="5">
        <f t="shared" si="0"/>
        <v>1</v>
      </c>
      <c r="O28" s="6">
        <f t="shared" si="0"/>
        <v>780</v>
      </c>
      <c r="P28" s="6">
        <f t="shared" si="0"/>
        <v>780</v>
      </c>
      <c r="Q28" s="6">
        <f t="shared" si="0"/>
        <v>0</v>
      </c>
      <c r="R28" s="6">
        <v>1</v>
      </c>
      <c r="S28" s="6">
        <v>780</v>
      </c>
    </row>
    <row r="29" spans="2:19" ht="26.25">
      <c r="B29" s="36">
        <v>10</v>
      </c>
      <c r="C29" s="37" t="s">
        <v>214</v>
      </c>
      <c r="D29" s="38" t="s">
        <v>12</v>
      </c>
      <c r="E29" s="39" t="s">
        <v>10</v>
      </c>
      <c r="F29" s="37" t="s">
        <v>215</v>
      </c>
      <c r="G29" s="26">
        <v>1</v>
      </c>
      <c r="H29" s="27">
        <v>2800</v>
      </c>
      <c r="I29" s="26">
        <v>2800</v>
      </c>
      <c r="J29" s="26">
        <v>0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0"/>
        <v>1</v>
      </c>
      <c r="O29" s="6">
        <f t="shared" si="0"/>
        <v>2800</v>
      </c>
      <c r="P29" s="6">
        <f t="shared" si="0"/>
        <v>2800</v>
      </c>
      <c r="Q29" s="6">
        <f t="shared" si="0"/>
        <v>0</v>
      </c>
      <c r="R29" s="6">
        <v>1</v>
      </c>
      <c r="S29" s="6">
        <v>2800</v>
      </c>
    </row>
    <row r="30" spans="2:19" ht="26.25">
      <c r="B30" s="36">
        <v>11</v>
      </c>
      <c r="C30" s="37" t="s">
        <v>216</v>
      </c>
      <c r="D30" s="38" t="s">
        <v>12</v>
      </c>
      <c r="E30" s="39" t="s">
        <v>10</v>
      </c>
      <c r="F30" s="37" t="s">
        <v>217</v>
      </c>
      <c r="G30" s="26">
        <v>1</v>
      </c>
      <c r="H30" s="27">
        <v>980</v>
      </c>
      <c r="I30" s="26">
        <v>980</v>
      </c>
      <c r="J30" s="26">
        <v>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0"/>
        <v>1</v>
      </c>
      <c r="O30" s="6">
        <f t="shared" si="0"/>
        <v>980</v>
      </c>
      <c r="P30" s="6">
        <f t="shared" si="0"/>
        <v>980</v>
      </c>
      <c r="Q30" s="6">
        <f t="shared" si="0"/>
        <v>0</v>
      </c>
      <c r="R30" s="6">
        <v>1</v>
      </c>
      <c r="S30" s="6">
        <v>980</v>
      </c>
    </row>
    <row r="31" spans="2:19" ht="26.25">
      <c r="B31" s="36">
        <v>12</v>
      </c>
      <c r="C31" s="37" t="s">
        <v>218</v>
      </c>
      <c r="D31" s="38" t="s">
        <v>12</v>
      </c>
      <c r="E31" s="39" t="s">
        <v>10</v>
      </c>
      <c r="F31" s="37" t="s">
        <v>219</v>
      </c>
      <c r="G31" s="26">
        <v>1</v>
      </c>
      <c r="H31" s="27">
        <v>1565</v>
      </c>
      <c r="I31" s="26">
        <v>1565</v>
      </c>
      <c r="J31" s="26">
        <v>0</v>
      </c>
      <c r="K31" s="25">
        <v>1</v>
      </c>
      <c r="L31" s="8" t="e">
        <f>#REF!</f>
        <v>#REF!</v>
      </c>
      <c r="M31" s="6" t="e">
        <f>#REF!</f>
        <v>#REF!</v>
      </c>
      <c r="N31" s="5">
        <f t="shared" si="0"/>
        <v>1</v>
      </c>
      <c r="O31" s="6">
        <f t="shared" si="0"/>
        <v>1565</v>
      </c>
      <c r="P31" s="6">
        <f t="shared" si="0"/>
        <v>1565</v>
      </c>
      <c r="Q31" s="6">
        <f t="shared" si="0"/>
        <v>0</v>
      </c>
      <c r="R31" s="6">
        <v>1</v>
      </c>
      <c r="S31" s="6">
        <v>1565</v>
      </c>
    </row>
    <row r="32" spans="2:19" ht="26.25">
      <c r="B32" s="36">
        <v>13</v>
      </c>
      <c r="C32" s="37" t="s">
        <v>13</v>
      </c>
      <c r="D32" s="38" t="s">
        <v>12</v>
      </c>
      <c r="E32" s="39" t="s">
        <v>10</v>
      </c>
      <c r="F32" s="37" t="s">
        <v>220</v>
      </c>
      <c r="G32" s="26">
        <v>1</v>
      </c>
      <c r="H32" s="27">
        <v>226</v>
      </c>
      <c r="I32" s="26">
        <v>226</v>
      </c>
      <c r="J32" s="26">
        <v>0</v>
      </c>
      <c r="K32" s="25">
        <v>1</v>
      </c>
      <c r="L32" s="8" t="e">
        <f>#REF!</f>
        <v>#REF!</v>
      </c>
      <c r="M32" s="6" t="e">
        <f>#REF!</f>
        <v>#REF!</v>
      </c>
      <c r="N32" s="5">
        <f t="shared" si="0"/>
        <v>1</v>
      </c>
      <c r="O32" s="6">
        <f t="shared" si="0"/>
        <v>226</v>
      </c>
      <c r="P32" s="6">
        <f t="shared" si="0"/>
        <v>226</v>
      </c>
      <c r="Q32" s="6">
        <f t="shared" si="0"/>
        <v>0</v>
      </c>
      <c r="R32" s="6">
        <v>1</v>
      </c>
      <c r="S32" s="6">
        <v>226</v>
      </c>
    </row>
    <row r="33" spans="2:19" ht="26.25">
      <c r="B33" s="36">
        <v>14</v>
      </c>
      <c r="C33" s="37" t="s">
        <v>221</v>
      </c>
      <c r="D33" s="38" t="s">
        <v>12</v>
      </c>
      <c r="E33" s="39" t="s">
        <v>10</v>
      </c>
      <c r="F33" s="37" t="s">
        <v>222</v>
      </c>
      <c r="G33" s="26">
        <v>1</v>
      </c>
      <c r="H33" s="27">
        <v>124</v>
      </c>
      <c r="I33" s="26">
        <v>124</v>
      </c>
      <c r="J33" s="26">
        <v>0</v>
      </c>
      <c r="K33" s="25">
        <v>1</v>
      </c>
      <c r="L33" s="8" t="e">
        <f>#REF!</f>
        <v>#REF!</v>
      </c>
      <c r="M33" s="6" t="e">
        <f>#REF!</f>
        <v>#REF!</v>
      </c>
      <c r="N33" s="5">
        <f t="shared" si="0"/>
        <v>1</v>
      </c>
      <c r="O33" s="6">
        <f t="shared" si="0"/>
        <v>124</v>
      </c>
      <c r="P33" s="6">
        <f t="shared" si="0"/>
        <v>124</v>
      </c>
      <c r="Q33" s="6">
        <f t="shared" si="0"/>
        <v>0</v>
      </c>
      <c r="R33" s="6">
        <v>1</v>
      </c>
      <c r="S33" s="6">
        <v>124</v>
      </c>
    </row>
    <row r="34" spans="2:19" ht="26.25">
      <c r="B34" s="36">
        <v>15</v>
      </c>
      <c r="C34" s="37" t="s">
        <v>223</v>
      </c>
      <c r="D34" s="38" t="s">
        <v>12</v>
      </c>
      <c r="E34" s="39" t="s">
        <v>10</v>
      </c>
      <c r="F34" s="37" t="s">
        <v>224</v>
      </c>
      <c r="G34" s="26">
        <v>1</v>
      </c>
      <c r="H34" s="27">
        <v>370</v>
      </c>
      <c r="I34" s="26">
        <v>370</v>
      </c>
      <c r="J34" s="26">
        <v>0</v>
      </c>
      <c r="K34" s="25">
        <v>1</v>
      </c>
      <c r="L34" s="8" t="e">
        <f>#REF!</f>
        <v>#REF!</v>
      </c>
      <c r="M34" s="6" t="e">
        <f>#REF!</f>
        <v>#REF!</v>
      </c>
      <c r="N34" s="5">
        <f t="shared" si="0"/>
        <v>1</v>
      </c>
      <c r="O34" s="6">
        <f t="shared" si="0"/>
        <v>370</v>
      </c>
      <c r="P34" s="6">
        <f t="shared" si="0"/>
        <v>370</v>
      </c>
      <c r="Q34" s="6">
        <f t="shared" si="0"/>
        <v>0</v>
      </c>
      <c r="R34" s="6">
        <v>1</v>
      </c>
      <c r="S34" s="6">
        <v>370</v>
      </c>
    </row>
    <row r="35" spans="2:10" ht="12.75">
      <c r="B35" s="14"/>
      <c r="C35" s="40" t="s">
        <v>225</v>
      </c>
      <c r="D35" s="41" t="s">
        <v>6</v>
      </c>
      <c r="E35" s="41" t="s">
        <v>6</v>
      </c>
      <c r="F35" s="41" t="s">
        <v>6</v>
      </c>
      <c r="G35" s="27">
        <f>SUM('В.Солотвино'!N19:N34)</f>
        <v>15</v>
      </c>
      <c r="H35" s="26">
        <f>SUM('В.Солотвино'!O19:O34)</f>
        <v>27455</v>
      </c>
      <c r="I35" s="26">
        <f>SUM('В.Солотвино'!P19:P34)</f>
        <v>27455</v>
      </c>
      <c r="J35" s="26">
        <v>0</v>
      </c>
    </row>
    <row r="36" spans="2:10" ht="15">
      <c r="B36" s="142" t="s">
        <v>89</v>
      </c>
      <c r="C36" s="142"/>
      <c r="D36" s="142"/>
      <c r="E36" s="142"/>
      <c r="F36" s="142"/>
      <c r="G36" s="142"/>
      <c r="H36" s="142"/>
      <c r="I36" s="142"/>
      <c r="J36" s="142"/>
    </row>
    <row r="37" spans="2:19" ht="26.25">
      <c r="B37" s="36">
        <v>16</v>
      </c>
      <c r="C37" s="37" t="s">
        <v>226</v>
      </c>
      <c r="D37" s="38" t="s">
        <v>12</v>
      </c>
      <c r="E37" s="39" t="s">
        <v>76</v>
      </c>
      <c r="F37" s="37" t="s">
        <v>227</v>
      </c>
      <c r="G37" s="26">
        <v>1</v>
      </c>
      <c r="H37" s="27">
        <v>760</v>
      </c>
      <c r="I37" s="26">
        <v>760</v>
      </c>
      <c r="J37" s="26">
        <v>0</v>
      </c>
      <c r="K37" s="25">
        <v>1</v>
      </c>
      <c r="L37" s="8" t="e">
        <f>#REF!</f>
        <v>#REF!</v>
      </c>
      <c r="M37" s="6" t="e">
        <f>#REF!</f>
        <v>#REF!</v>
      </c>
      <c r="N37" s="5">
        <f aca="true" t="shared" si="1" ref="N37:Q40">G37</f>
        <v>1</v>
      </c>
      <c r="O37" s="6">
        <f t="shared" si="1"/>
        <v>760</v>
      </c>
      <c r="P37" s="6">
        <f t="shared" si="1"/>
        <v>760</v>
      </c>
      <c r="Q37" s="6">
        <f t="shared" si="1"/>
        <v>0</v>
      </c>
      <c r="R37" s="6">
        <v>1</v>
      </c>
      <c r="S37" s="6">
        <v>760</v>
      </c>
    </row>
    <row r="38" spans="2:19" ht="26.25">
      <c r="B38" s="36">
        <v>17</v>
      </c>
      <c r="C38" s="37" t="s">
        <v>228</v>
      </c>
      <c r="D38" s="38" t="s">
        <v>12</v>
      </c>
      <c r="E38" s="39" t="s">
        <v>76</v>
      </c>
      <c r="F38" s="37" t="s">
        <v>229</v>
      </c>
      <c r="G38" s="26">
        <v>1</v>
      </c>
      <c r="H38" s="27">
        <v>690</v>
      </c>
      <c r="I38" s="26">
        <v>690</v>
      </c>
      <c r="J38" s="26">
        <v>0</v>
      </c>
      <c r="K38" s="25">
        <v>1</v>
      </c>
      <c r="L38" s="8" t="e">
        <f>#REF!</f>
        <v>#REF!</v>
      </c>
      <c r="M38" s="6" t="e">
        <f>#REF!</f>
        <v>#REF!</v>
      </c>
      <c r="N38" s="5">
        <f t="shared" si="1"/>
        <v>1</v>
      </c>
      <c r="O38" s="6">
        <f t="shared" si="1"/>
        <v>690</v>
      </c>
      <c r="P38" s="6">
        <f t="shared" si="1"/>
        <v>690</v>
      </c>
      <c r="Q38" s="6">
        <f t="shared" si="1"/>
        <v>0</v>
      </c>
      <c r="R38" s="6">
        <v>1</v>
      </c>
      <c r="S38" s="6">
        <v>690</v>
      </c>
    </row>
    <row r="39" spans="2:19" ht="26.25">
      <c r="B39" s="36">
        <v>18</v>
      </c>
      <c r="C39" s="37" t="s">
        <v>230</v>
      </c>
      <c r="D39" s="38" t="s">
        <v>12</v>
      </c>
      <c r="E39" s="39" t="s">
        <v>76</v>
      </c>
      <c r="F39" s="37" t="s">
        <v>231</v>
      </c>
      <c r="G39" s="26">
        <v>1</v>
      </c>
      <c r="H39" s="27">
        <v>680</v>
      </c>
      <c r="I39" s="26">
        <v>680</v>
      </c>
      <c r="J39" s="26">
        <v>0</v>
      </c>
      <c r="K39" s="25">
        <v>1</v>
      </c>
      <c r="L39" s="8" t="e">
        <f>#REF!</f>
        <v>#REF!</v>
      </c>
      <c r="M39" s="6" t="e">
        <f>#REF!</f>
        <v>#REF!</v>
      </c>
      <c r="N39" s="5">
        <f t="shared" si="1"/>
        <v>1</v>
      </c>
      <c r="O39" s="6">
        <f t="shared" si="1"/>
        <v>680</v>
      </c>
      <c r="P39" s="6">
        <f t="shared" si="1"/>
        <v>680</v>
      </c>
      <c r="Q39" s="6">
        <f t="shared" si="1"/>
        <v>0</v>
      </c>
      <c r="R39" s="6">
        <v>1</v>
      </c>
      <c r="S39" s="6">
        <v>680</v>
      </c>
    </row>
    <row r="40" spans="2:19" ht="26.25">
      <c r="B40" s="36">
        <v>19</v>
      </c>
      <c r="C40" s="37" t="s">
        <v>232</v>
      </c>
      <c r="D40" s="38" t="s">
        <v>12</v>
      </c>
      <c r="E40" s="39" t="s">
        <v>76</v>
      </c>
      <c r="F40" s="37" t="s">
        <v>233</v>
      </c>
      <c r="G40" s="26">
        <v>1</v>
      </c>
      <c r="H40" s="27">
        <v>1170</v>
      </c>
      <c r="I40" s="26">
        <v>1170</v>
      </c>
      <c r="J40" s="26">
        <v>0</v>
      </c>
      <c r="K40" s="25">
        <v>1</v>
      </c>
      <c r="L40" s="8" t="e">
        <f>#REF!</f>
        <v>#REF!</v>
      </c>
      <c r="M40" s="6" t="e">
        <f>#REF!</f>
        <v>#REF!</v>
      </c>
      <c r="N40" s="5">
        <f t="shared" si="1"/>
        <v>1</v>
      </c>
      <c r="O40" s="6">
        <f t="shared" si="1"/>
        <v>1170</v>
      </c>
      <c r="P40" s="6">
        <f t="shared" si="1"/>
        <v>1170</v>
      </c>
      <c r="Q40" s="6">
        <f t="shared" si="1"/>
        <v>0</v>
      </c>
      <c r="R40" s="6">
        <v>1</v>
      </c>
      <c r="S40" s="6">
        <v>1170</v>
      </c>
    </row>
    <row r="41" spans="2:10" ht="12.75">
      <c r="B41" s="14"/>
      <c r="C41" s="40" t="s">
        <v>234</v>
      </c>
      <c r="D41" s="41" t="s">
        <v>6</v>
      </c>
      <c r="E41" s="41" t="s">
        <v>6</v>
      </c>
      <c r="F41" s="41" t="s">
        <v>6</v>
      </c>
      <c r="G41" s="27">
        <f>SUM('В.Солотвино'!N36:N40)</f>
        <v>4</v>
      </c>
      <c r="H41" s="26">
        <f>SUM('В.Солотвино'!O36:O40)</f>
        <v>3300</v>
      </c>
      <c r="I41" s="26">
        <f>SUM('В.Солотвино'!P36:P40)</f>
        <v>3300</v>
      </c>
      <c r="J41" s="26">
        <f>SUM('В.Солотвино'!Q36:Q40)</f>
        <v>0</v>
      </c>
    </row>
    <row r="42" spans="2:10" ht="15">
      <c r="B42" s="142" t="s">
        <v>90</v>
      </c>
      <c r="C42" s="142"/>
      <c r="D42" s="142"/>
      <c r="E42" s="142"/>
      <c r="F42" s="142"/>
      <c r="G42" s="142"/>
      <c r="H42" s="142"/>
      <c r="I42" s="142"/>
      <c r="J42" s="142"/>
    </row>
    <row r="43" spans="2:19" ht="26.25">
      <c r="B43" s="36">
        <v>20</v>
      </c>
      <c r="C43" s="37" t="s">
        <v>24</v>
      </c>
      <c r="D43" s="38" t="s">
        <v>12</v>
      </c>
      <c r="E43" s="39" t="s">
        <v>25</v>
      </c>
      <c r="F43" s="37" t="s">
        <v>235</v>
      </c>
      <c r="G43" s="26">
        <v>1</v>
      </c>
      <c r="H43" s="27">
        <v>250</v>
      </c>
      <c r="I43" s="26">
        <v>125</v>
      </c>
      <c r="J43" s="26">
        <v>125</v>
      </c>
      <c r="K43" s="25">
        <v>1</v>
      </c>
      <c r="L43" s="8" t="e">
        <f>#REF!</f>
        <v>#REF!</v>
      </c>
      <c r="M43" s="6" t="e">
        <f>#REF!</f>
        <v>#REF!</v>
      </c>
      <c r="N43" s="5">
        <f aca="true" t="shared" si="2" ref="N43:Q81">G43</f>
        <v>1</v>
      </c>
      <c r="O43" s="6">
        <f t="shared" si="2"/>
        <v>250</v>
      </c>
      <c r="P43" s="6">
        <f t="shared" si="2"/>
        <v>125</v>
      </c>
      <c r="Q43" s="6">
        <f t="shared" si="2"/>
        <v>125</v>
      </c>
      <c r="R43" s="6">
        <v>1</v>
      </c>
      <c r="S43" s="6">
        <v>250</v>
      </c>
    </row>
    <row r="44" spans="2:19" ht="26.25">
      <c r="B44" s="36">
        <v>21</v>
      </c>
      <c r="C44" s="37" t="s">
        <v>236</v>
      </c>
      <c r="D44" s="38" t="s">
        <v>12</v>
      </c>
      <c r="E44" s="39" t="s">
        <v>28</v>
      </c>
      <c r="F44" s="37" t="s">
        <v>237</v>
      </c>
      <c r="G44" s="26">
        <v>1</v>
      </c>
      <c r="H44" s="27">
        <v>5</v>
      </c>
      <c r="I44" s="26">
        <v>3</v>
      </c>
      <c r="J44" s="26">
        <v>2</v>
      </c>
      <c r="K44" s="25">
        <v>1</v>
      </c>
      <c r="L44" s="8" t="e">
        <f>#REF!</f>
        <v>#REF!</v>
      </c>
      <c r="M44" s="6" t="e">
        <f>#REF!</f>
        <v>#REF!</v>
      </c>
      <c r="N44" s="5">
        <f t="shared" si="2"/>
        <v>1</v>
      </c>
      <c r="O44" s="6">
        <f t="shared" si="2"/>
        <v>5</v>
      </c>
      <c r="P44" s="6">
        <f t="shared" si="2"/>
        <v>3</v>
      </c>
      <c r="Q44" s="6">
        <f t="shared" si="2"/>
        <v>2</v>
      </c>
      <c r="R44" s="6">
        <v>1</v>
      </c>
      <c r="S44" s="6">
        <v>5</v>
      </c>
    </row>
    <row r="45" spans="2:19" ht="26.25">
      <c r="B45" s="36">
        <v>22</v>
      </c>
      <c r="C45" s="37" t="s">
        <v>238</v>
      </c>
      <c r="D45" s="38" t="s">
        <v>12</v>
      </c>
      <c r="E45" s="39" t="s">
        <v>28</v>
      </c>
      <c r="F45" s="37" t="s">
        <v>239</v>
      </c>
      <c r="G45" s="26">
        <v>1</v>
      </c>
      <c r="H45" s="27">
        <v>28</v>
      </c>
      <c r="I45" s="26">
        <v>14</v>
      </c>
      <c r="J45" s="26">
        <v>14</v>
      </c>
      <c r="K45" s="25">
        <v>1</v>
      </c>
      <c r="L45" s="8" t="e">
        <f>#REF!</f>
        <v>#REF!</v>
      </c>
      <c r="M45" s="6" t="e">
        <f>#REF!</f>
        <v>#REF!</v>
      </c>
      <c r="N45" s="5">
        <f t="shared" si="2"/>
        <v>1</v>
      </c>
      <c r="O45" s="6">
        <f t="shared" si="2"/>
        <v>28</v>
      </c>
      <c r="P45" s="6">
        <f t="shared" si="2"/>
        <v>14</v>
      </c>
      <c r="Q45" s="6">
        <f t="shared" si="2"/>
        <v>14</v>
      </c>
      <c r="R45" s="6">
        <v>1</v>
      </c>
      <c r="S45" s="6">
        <v>28</v>
      </c>
    </row>
    <row r="46" spans="2:19" ht="26.25">
      <c r="B46" s="36">
        <v>23</v>
      </c>
      <c r="C46" s="37" t="s">
        <v>32</v>
      </c>
      <c r="D46" s="38" t="s">
        <v>12</v>
      </c>
      <c r="E46" s="39" t="s">
        <v>28</v>
      </c>
      <c r="F46" s="37" t="s">
        <v>240</v>
      </c>
      <c r="G46" s="26">
        <v>1</v>
      </c>
      <c r="H46" s="27">
        <v>400</v>
      </c>
      <c r="I46" s="26">
        <v>200</v>
      </c>
      <c r="J46" s="26">
        <v>200</v>
      </c>
      <c r="K46" s="25">
        <v>1</v>
      </c>
      <c r="L46" s="8" t="e">
        <f>#REF!</f>
        <v>#REF!</v>
      </c>
      <c r="M46" s="6" t="e">
        <f>#REF!</f>
        <v>#REF!</v>
      </c>
      <c r="N46" s="5">
        <f t="shared" si="2"/>
        <v>1</v>
      </c>
      <c r="O46" s="6">
        <f t="shared" si="2"/>
        <v>400</v>
      </c>
      <c r="P46" s="6">
        <f t="shared" si="2"/>
        <v>200</v>
      </c>
      <c r="Q46" s="6">
        <f t="shared" si="2"/>
        <v>200</v>
      </c>
      <c r="R46" s="6">
        <v>1</v>
      </c>
      <c r="S46" s="6">
        <v>400</v>
      </c>
    </row>
    <row r="47" spans="2:19" ht="26.25">
      <c r="B47" s="36">
        <v>24</v>
      </c>
      <c r="C47" s="37" t="s">
        <v>241</v>
      </c>
      <c r="D47" s="38" t="s">
        <v>12</v>
      </c>
      <c r="E47" s="39" t="s">
        <v>28</v>
      </c>
      <c r="F47" s="37" t="s">
        <v>242</v>
      </c>
      <c r="G47" s="26">
        <v>1</v>
      </c>
      <c r="H47" s="27">
        <v>6</v>
      </c>
      <c r="I47" s="26">
        <v>3</v>
      </c>
      <c r="J47" s="26">
        <v>3</v>
      </c>
      <c r="K47" s="25">
        <v>1</v>
      </c>
      <c r="L47" s="8" t="e">
        <f>#REF!</f>
        <v>#REF!</v>
      </c>
      <c r="M47" s="6" t="e">
        <f>#REF!</f>
        <v>#REF!</v>
      </c>
      <c r="N47" s="5">
        <f t="shared" si="2"/>
        <v>1</v>
      </c>
      <c r="O47" s="6">
        <f t="shared" si="2"/>
        <v>6</v>
      </c>
      <c r="P47" s="6">
        <f t="shared" si="2"/>
        <v>3</v>
      </c>
      <c r="Q47" s="6">
        <f t="shared" si="2"/>
        <v>3</v>
      </c>
      <c r="R47" s="6">
        <v>1</v>
      </c>
      <c r="S47" s="6">
        <v>6</v>
      </c>
    </row>
    <row r="48" spans="2:19" ht="26.25">
      <c r="B48" s="36">
        <v>25</v>
      </c>
      <c r="C48" s="37" t="s">
        <v>243</v>
      </c>
      <c r="D48" s="38" t="s">
        <v>12</v>
      </c>
      <c r="E48" s="39" t="s">
        <v>28</v>
      </c>
      <c r="F48" s="37" t="s">
        <v>244</v>
      </c>
      <c r="G48" s="26">
        <v>1</v>
      </c>
      <c r="H48" s="27">
        <v>32</v>
      </c>
      <c r="I48" s="26">
        <v>16</v>
      </c>
      <c r="J48" s="26">
        <v>16</v>
      </c>
      <c r="K48" s="25">
        <v>1</v>
      </c>
      <c r="L48" s="8" t="e">
        <f>#REF!</f>
        <v>#REF!</v>
      </c>
      <c r="M48" s="6" t="e">
        <f>#REF!</f>
        <v>#REF!</v>
      </c>
      <c r="N48" s="5">
        <f t="shared" si="2"/>
        <v>1</v>
      </c>
      <c r="O48" s="6">
        <f t="shared" si="2"/>
        <v>32</v>
      </c>
      <c r="P48" s="6">
        <f t="shared" si="2"/>
        <v>16</v>
      </c>
      <c r="Q48" s="6">
        <f t="shared" si="2"/>
        <v>16</v>
      </c>
      <c r="R48" s="6">
        <v>1</v>
      </c>
      <c r="S48" s="6">
        <v>32</v>
      </c>
    </row>
    <row r="49" spans="2:19" ht="26.25">
      <c r="B49" s="36">
        <v>26</v>
      </c>
      <c r="C49" s="37" t="s">
        <v>245</v>
      </c>
      <c r="D49" s="38" t="s">
        <v>12</v>
      </c>
      <c r="E49" s="39" t="s">
        <v>28</v>
      </c>
      <c r="F49" s="37" t="s">
        <v>246</v>
      </c>
      <c r="G49" s="26">
        <v>1</v>
      </c>
      <c r="H49" s="27">
        <v>34</v>
      </c>
      <c r="I49" s="26">
        <v>17</v>
      </c>
      <c r="J49" s="26">
        <v>17</v>
      </c>
      <c r="K49" s="25">
        <v>1</v>
      </c>
      <c r="L49" s="8" t="e">
        <f>#REF!</f>
        <v>#REF!</v>
      </c>
      <c r="M49" s="6" t="e">
        <f>#REF!</f>
        <v>#REF!</v>
      </c>
      <c r="N49" s="5">
        <f t="shared" si="2"/>
        <v>1</v>
      </c>
      <c r="O49" s="6">
        <f t="shared" si="2"/>
        <v>34</v>
      </c>
      <c r="P49" s="6">
        <f t="shared" si="2"/>
        <v>17</v>
      </c>
      <c r="Q49" s="6">
        <f t="shared" si="2"/>
        <v>17</v>
      </c>
      <c r="R49" s="6">
        <v>1</v>
      </c>
      <c r="S49" s="6">
        <v>34</v>
      </c>
    </row>
    <row r="50" spans="2:19" ht="26.25">
      <c r="B50" s="36">
        <v>27</v>
      </c>
      <c r="C50" s="37" t="s">
        <v>247</v>
      </c>
      <c r="D50" s="38" t="s">
        <v>12</v>
      </c>
      <c r="E50" s="39" t="s">
        <v>28</v>
      </c>
      <c r="F50" s="37" t="s">
        <v>248</v>
      </c>
      <c r="G50" s="26">
        <v>1</v>
      </c>
      <c r="H50" s="27">
        <v>36</v>
      </c>
      <c r="I50" s="26">
        <v>18</v>
      </c>
      <c r="J50" s="26">
        <v>18</v>
      </c>
      <c r="K50" s="25">
        <v>1</v>
      </c>
      <c r="L50" s="8" t="e">
        <f>#REF!</f>
        <v>#REF!</v>
      </c>
      <c r="M50" s="6" t="e">
        <f>#REF!</f>
        <v>#REF!</v>
      </c>
      <c r="N50" s="5">
        <f t="shared" si="2"/>
        <v>1</v>
      </c>
      <c r="O50" s="6">
        <f t="shared" si="2"/>
        <v>36</v>
      </c>
      <c r="P50" s="6">
        <f t="shared" si="2"/>
        <v>18</v>
      </c>
      <c r="Q50" s="6">
        <f t="shared" si="2"/>
        <v>18</v>
      </c>
      <c r="R50" s="6">
        <v>1</v>
      </c>
      <c r="S50" s="6">
        <v>36</v>
      </c>
    </row>
    <row r="51" spans="2:19" ht="26.25">
      <c r="B51" s="36">
        <v>28</v>
      </c>
      <c r="C51" s="37" t="s">
        <v>249</v>
      </c>
      <c r="D51" s="38" t="s">
        <v>12</v>
      </c>
      <c r="E51" s="39" t="s">
        <v>28</v>
      </c>
      <c r="F51" s="37" t="s">
        <v>250</v>
      </c>
      <c r="G51" s="26">
        <v>1</v>
      </c>
      <c r="H51" s="27">
        <v>32</v>
      </c>
      <c r="I51" s="26">
        <v>16</v>
      </c>
      <c r="J51" s="26">
        <v>16</v>
      </c>
      <c r="K51" s="25">
        <v>1</v>
      </c>
      <c r="L51" s="8" t="e">
        <f>#REF!</f>
        <v>#REF!</v>
      </c>
      <c r="M51" s="6" t="e">
        <f>#REF!</f>
        <v>#REF!</v>
      </c>
      <c r="N51" s="5">
        <f t="shared" si="2"/>
        <v>1</v>
      </c>
      <c r="O51" s="6">
        <f t="shared" si="2"/>
        <v>32</v>
      </c>
      <c r="P51" s="6">
        <f t="shared" si="2"/>
        <v>16</v>
      </c>
      <c r="Q51" s="6">
        <f t="shared" si="2"/>
        <v>16</v>
      </c>
      <c r="R51" s="6">
        <v>1</v>
      </c>
      <c r="S51" s="6">
        <v>32</v>
      </c>
    </row>
    <row r="52" spans="2:19" ht="26.25">
      <c r="B52" s="36">
        <v>29</v>
      </c>
      <c r="C52" s="37" t="s">
        <v>251</v>
      </c>
      <c r="D52" s="38" t="s">
        <v>12</v>
      </c>
      <c r="E52" s="39" t="s">
        <v>28</v>
      </c>
      <c r="F52" s="37" t="s">
        <v>252</v>
      </c>
      <c r="G52" s="26">
        <v>1</v>
      </c>
      <c r="H52" s="27">
        <v>35</v>
      </c>
      <c r="I52" s="26">
        <v>18</v>
      </c>
      <c r="J52" s="26">
        <v>17</v>
      </c>
      <c r="K52" s="25">
        <v>1</v>
      </c>
      <c r="L52" s="8" t="e">
        <f>#REF!</f>
        <v>#REF!</v>
      </c>
      <c r="M52" s="6" t="e">
        <f>#REF!</f>
        <v>#REF!</v>
      </c>
      <c r="N52" s="5">
        <f t="shared" si="2"/>
        <v>1</v>
      </c>
      <c r="O52" s="6">
        <f t="shared" si="2"/>
        <v>35</v>
      </c>
      <c r="P52" s="6">
        <f t="shared" si="2"/>
        <v>18</v>
      </c>
      <c r="Q52" s="6">
        <f t="shared" si="2"/>
        <v>17</v>
      </c>
      <c r="R52" s="6">
        <v>1</v>
      </c>
      <c r="S52" s="6">
        <v>35</v>
      </c>
    </row>
    <row r="53" spans="2:19" ht="26.25">
      <c r="B53" s="36">
        <v>30</v>
      </c>
      <c r="C53" s="37" t="s">
        <v>253</v>
      </c>
      <c r="D53" s="38" t="s">
        <v>12</v>
      </c>
      <c r="E53" s="39" t="s">
        <v>28</v>
      </c>
      <c r="F53" s="37" t="s">
        <v>254</v>
      </c>
      <c r="G53" s="26">
        <v>1</v>
      </c>
      <c r="H53" s="27">
        <v>37</v>
      </c>
      <c r="I53" s="26">
        <v>19</v>
      </c>
      <c r="J53" s="26">
        <v>18</v>
      </c>
      <c r="K53" s="25">
        <v>1</v>
      </c>
      <c r="L53" s="8" t="e">
        <f>#REF!</f>
        <v>#REF!</v>
      </c>
      <c r="M53" s="6" t="e">
        <f>#REF!</f>
        <v>#REF!</v>
      </c>
      <c r="N53" s="5">
        <f t="shared" si="2"/>
        <v>1</v>
      </c>
      <c r="O53" s="6">
        <f t="shared" si="2"/>
        <v>37</v>
      </c>
      <c r="P53" s="6">
        <f t="shared" si="2"/>
        <v>19</v>
      </c>
      <c r="Q53" s="6">
        <f t="shared" si="2"/>
        <v>18</v>
      </c>
      <c r="R53" s="6">
        <v>1</v>
      </c>
      <c r="S53" s="6">
        <v>37</v>
      </c>
    </row>
    <row r="54" spans="2:19" ht="26.25">
      <c r="B54" s="36">
        <v>31</v>
      </c>
      <c r="C54" s="37" t="s">
        <v>255</v>
      </c>
      <c r="D54" s="38" t="s">
        <v>12</v>
      </c>
      <c r="E54" s="39" t="s">
        <v>28</v>
      </c>
      <c r="F54" s="37" t="s">
        <v>256</v>
      </c>
      <c r="G54" s="26">
        <v>1</v>
      </c>
      <c r="H54" s="27">
        <v>6</v>
      </c>
      <c r="I54" s="26">
        <v>3</v>
      </c>
      <c r="J54" s="26">
        <v>3</v>
      </c>
      <c r="K54" s="25">
        <v>1</v>
      </c>
      <c r="L54" s="8" t="e">
        <f>#REF!</f>
        <v>#REF!</v>
      </c>
      <c r="M54" s="6" t="e">
        <f>#REF!</f>
        <v>#REF!</v>
      </c>
      <c r="N54" s="5">
        <f t="shared" si="2"/>
        <v>1</v>
      </c>
      <c r="O54" s="6">
        <f t="shared" si="2"/>
        <v>6</v>
      </c>
      <c r="P54" s="6">
        <f t="shared" si="2"/>
        <v>3</v>
      </c>
      <c r="Q54" s="6">
        <f t="shared" si="2"/>
        <v>3</v>
      </c>
      <c r="R54" s="6">
        <v>1</v>
      </c>
      <c r="S54" s="6">
        <v>6</v>
      </c>
    </row>
    <row r="55" spans="2:19" ht="26.25">
      <c r="B55" s="36">
        <v>32</v>
      </c>
      <c r="C55" s="37" t="s">
        <v>257</v>
      </c>
      <c r="D55" s="38" t="s">
        <v>12</v>
      </c>
      <c r="E55" s="39" t="s">
        <v>28</v>
      </c>
      <c r="F55" s="37" t="s">
        <v>258</v>
      </c>
      <c r="G55" s="26">
        <v>1</v>
      </c>
      <c r="H55" s="27">
        <v>2</v>
      </c>
      <c r="I55" s="26">
        <v>1</v>
      </c>
      <c r="J55" s="26">
        <v>1</v>
      </c>
      <c r="K55" s="25">
        <v>1</v>
      </c>
      <c r="L55" s="8" t="e">
        <f>#REF!</f>
        <v>#REF!</v>
      </c>
      <c r="M55" s="6" t="e">
        <f>#REF!</f>
        <v>#REF!</v>
      </c>
      <c r="N55" s="5">
        <f t="shared" si="2"/>
        <v>1</v>
      </c>
      <c r="O55" s="6">
        <f t="shared" si="2"/>
        <v>2</v>
      </c>
      <c r="P55" s="6">
        <f t="shared" si="2"/>
        <v>1</v>
      </c>
      <c r="Q55" s="6">
        <f t="shared" si="2"/>
        <v>1</v>
      </c>
      <c r="R55" s="6">
        <v>1</v>
      </c>
      <c r="S55" s="6">
        <v>2</v>
      </c>
    </row>
    <row r="56" spans="2:19" ht="26.25">
      <c r="B56" s="36">
        <v>33</v>
      </c>
      <c r="C56" s="37" t="s">
        <v>259</v>
      </c>
      <c r="D56" s="38" t="s">
        <v>12</v>
      </c>
      <c r="E56" s="39" t="s">
        <v>28</v>
      </c>
      <c r="F56" s="37" t="s">
        <v>260</v>
      </c>
      <c r="G56" s="26">
        <v>1</v>
      </c>
      <c r="H56" s="27">
        <v>84</v>
      </c>
      <c r="I56" s="26">
        <v>42</v>
      </c>
      <c r="J56" s="26">
        <v>42</v>
      </c>
      <c r="K56" s="25">
        <v>1</v>
      </c>
      <c r="L56" s="8" t="e">
        <f>#REF!</f>
        <v>#REF!</v>
      </c>
      <c r="M56" s="6" t="e">
        <f>#REF!</f>
        <v>#REF!</v>
      </c>
      <c r="N56" s="5">
        <f t="shared" si="2"/>
        <v>1</v>
      </c>
      <c r="O56" s="6">
        <f t="shared" si="2"/>
        <v>84</v>
      </c>
      <c r="P56" s="6">
        <f t="shared" si="2"/>
        <v>42</v>
      </c>
      <c r="Q56" s="6">
        <f t="shared" si="2"/>
        <v>42</v>
      </c>
      <c r="R56" s="6">
        <v>1</v>
      </c>
      <c r="S56" s="6">
        <v>84</v>
      </c>
    </row>
    <row r="57" spans="2:19" ht="26.25">
      <c r="B57" s="36">
        <v>34</v>
      </c>
      <c r="C57" s="37" t="s">
        <v>261</v>
      </c>
      <c r="D57" s="38" t="s">
        <v>12</v>
      </c>
      <c r="E57" s="39" t="s">
        <v>28</v>
      </c>
      <c r="F57" s="37" t="s">
        <v>262</v>
      </c>
      <c r="G57" s="26">
        <v>1</v>
      </c>
      <c r="H57" s="27">
        <v>6</v>
      </c>
      <c r="I57" s="26">
        <v>3</v>
      </c>
      <c r="J57" s="26">
        <v>3</v>
      </c>
      <c r="K57" s="25">
        <v>1</v>
      </c>
      <c r="L57" s="8" t="e">
        <f>#REF!</f>
        <v>#REF!</v>
      </c>
      <c r="M57" s="6" t="e">
        <f>#REF!</f>
        <v>#REF!</v>
      </c>
      <c r="N57" s="5">
        <f t="shared" si="2"/>
        <v>1</v>
      </c>
      <c r="O57" s="6">
        <f t="shared" si="2"/>
        <v>6</v>
      </c>
      <c r="P57" s="6">
        <f t="shared" si="2"/>
        <v>3</v>
      </c>
      <c r="Q57" s="6">
        <f t="shared" si="2"/>
        <v>3</v>
      </c>
      <c r="R57" s="6">
        <v>1</v>
      </c>
      <c r="S57" s="6">
        <v>6</v>
      </c>
    </row>
    <row r="58" spans="2:19" ht="26.25">
      <c r="B58" s="36">
        <v>35</v>
      </c>
      <c r="C58" s="37" t="s">
        <v>263</v>
      </c>
      <c r="D58" s="38" t="s">
        <v>12</v>
      </c>
      <c r="E58" s="39" t="s">
        <v>28</v>
      </c>
      <c r="F58" s="37" t="s">
        <v>264</v>
      </c>
      <c r="G58" s="26">
        <v>1</v>
      </c>
      <c r="H58" s="27">
        <v>4</v>
      </c>
      <c r="I58" s="26">
        <v>2</v>
      </c>
      <c r="J58" s="26">
        <v>2</v>
      </c>
      <c r="K58" s="25">
        <v>1</v>
      </c>
      <c r="L58" s="8" t="e">
        <f>#REF!</f>
        <v>#REF!</v>
      </c>
      <c r="M58" s="6" t="e">
        <f>#REF!</f>
        <v>#REF!</v>
      </c>
      <c r="N58" s="5">
        <f t="shared" si="2"/>
        <v>1</v>
      </c>
      <c r="O58" s="6">
        <f t="shared" si="2"/>
        <v>4</v>
      </c>
      <c r="P58" s="6">
        <f t="shared" si="2"/>
        <v>2</v>
      </c>
      <c r="Q58" s="6">
        <f t="shared" si="2"/>
        <v>2</v>
      </c>
      <c r="R58" s="6">
        <v>1</v>
      </c>
      <c r="S58" s="6">
        <v>4</v>
      </c>
    </row>
    <row r="59" spans="2:19" ht="26.25">
      <c r="B59" s="36">
        <v>36</v>
      </c>
      <c r="C59" s="37" t="s">
        <v>265</v>
      </c>
      <c r="D59" s="38" t="s">
        <v>12</v>
      </c>
      <c r="E59" s="39" t="s">
        <v>28</v>
      </c>
      <c r="F59" s="37" t="s">
        <v>266</v>
      </c>
      <c r="G59" s="26">
        <v>1</v>
      </c>
      <c r="H59" s="27">
        <v>57</v>
      </c>
      <c r="I59" s="26">
        <v>29</v>
      </c>
      <c r="J59" s="26">
        <v>28</v>
      </c>
      <c r="K59" s="25">
        <v>1</v>
      </c>
      <c r="L59" s="8" t="e">
        <f>#REF!</f>
        <v>#REF!</v>
      </c>
      <c r="M59" s="6" t="e">
        <f>#REF!</f>
        <v>#REF!</v>
      </c>
      <c r="N59" s="5">
        <f t="shared" si="2"/>
        <v>1</v>
      </c>
      <c r="O59" s="6">
        <f t="shared" si="2"/>
        <v>57</v>
      </c>
      <c r="P59" s="6">
        <f t="shared" si="2"/>
        <v>29</v>
      </c>
      <c r="Q59" s="6">
        <f t="shared" si="2"/>
        <v>28</v>
      </c>
      <c r="R59" s="6">
        <v>1</v>
      </c>
      <c r="S59" s="6">
        <v>57</v>
      </c>
    </row>
    <row r="60" spans="2:19" ht="26.25">
      <c r="B60" s="36">
        <v>37</v>
      </c>
      <c r="C60" s="37" t="s">
        <v>267</v>
      </c>
      <c r="D60" s="38" t="s">
        <v>12</v>
      </c>
      <c r="E60" s="39" t="s">
        <v>28</v>
      </c>
      <c r="F60" s="37" t="s">
        <v>268</v>
      </c>
      <c r="G60" s="26">
        <v>1</v>
      </c>
      <c r="H60" s="27">
        <v>57</v>
      </c>
      <c r="I60" s="26">
        <v>29</v>
      </c>
      <c r="J60" s="26">
        <v>28</v>
      </c>
      <c r="K60" s="25">
        <v>1</v>
      </c>
      <c r="L60" s="8" t="e">
        <f>#REF!</f>
        <v>#REF!</v>
      </c>
      <c r="M60" s="6" t="e">
        <f>#REF!</f>
        <v>#REF!</v>
      </c>
      <c r="N60" s="5">
        <f t="shared" si="2"/>
        <v>1</v>
      </c>
      <c r="O60" s="6">
        <f t="shared" si="2"/>
        <v>57</v>
      </c>
      <c r="P60" s="6">
        <f t="shared" si="2"/>
        <v>29</v>
      </c>
      <c r="Q60" s="6">
        <f t="shared" si="2"/>
        <v>28</v>
      </c>
      <c r="R60" s="6">
        <v>1</v>
      </c>
      <c r="S60" s="6">
        <v>57</v>
      </c>
    </row>
    <row r="61" spans="2:19" ht="26.25">
      <c r="B61" s="36">
        <v>38</v>
      </c>
      <c r="C61" s="37" t="s">
        <v>132</v>
      </c>
      <c r="D61" s="38" t="s">
        <v>12</v>
      </c>
      <c r="E61" s="39" t="s">
        <v>28</v>
      </c>
      <c r="F61" s="37" t="s">
        <v>269</v>
      </c>
      <c r="G61" s="26">
        <v>1</v>
      </c>
      <c r="H61" s="27">
        <v>45</v>
      </c>
      <c r="I61" s="26">
        <v>23</v>
      </c>
      <c r="J61" s="26">
        <v>22</v>
      </c>
      <c r="K61" s="25">
        <v>1</v>
      </c>
      <c r="L61" s="8" t="e">
        <f>#REF!</f>
        <v>#REF!</v>
      </c>
      <c r="M61" s="6" t="e">
        <f>#REF!</f>
        <v>#REF!</v>
      </c>
      <c r="N61" s="5">
        <f t="shared" si="2"/>
        <v>1</v>
      </c>
      <c r="O61" s="6">
        <f t="shared" si="2"/>
        <v>45</v>
      </c>
      <c r="P61" s="6">
        <f t="shared" si="2"/>
        <v>23</v>
      </c>
      <c r="Q61" s="6">
        <f t="shared" si="2"/>
        <v>22</v>
      </c>
      <c r="R61" s="6">
        <v>1</v>
      </c>
      <c r="S61" s="6">
        <v>45</v>
      </c>
    </row>
    <row r="62" spans="2:19" ht="26.25">
      <c r="B62" s="36">
        <v>39</v>
      </c>
      <c r="C62" s="37" t="s">
        <v>270</v>
      </c>
      <c r="D62" s="38" t="s">
        <v>12</v>
      </c>
      <c r="E62" s="39" t="s">
        <v>28</v>
      </c>
      <c r="F62" s="37" t="s">
        <v>271</v>
      </c>
      <c r="G62" s="26">
        <v>1</v>
      </c>
      <c r="H62" s="27">
        <v>100</v>
      </c>
      <c r="I62" s="26">
        <v>50</v>
      </c>
      <c r="J62" s="26">
        <v>50</v>
      </c>
      <c r="K62" s="25">
        <v>1</v>
      </c>
      <c r="L62" s="8" t="e">
        <f>#REF!</f>
        <v>#REF!</v>
      </c>
      <c r="M62" s="6" t="e">
        <f>#REF!</f>
        <v>#REF!</v>
      </c>
      <c r="N62" s="5">
        <f t="shared" si="2"/>
        <v>1</v>
      </c>
      <c r="O62" s="6">
        <f t="shared" si="2"/>
        <v>100</v>
      </c>
      <c r="P62" s="6">
        <f t="shared" si="2"/>
        <v>50</v>
      </c>
      <c r="Q62" s="6">
        <f t="shared" si="2"/>
        <v>50</v>
      </c>
      <c r="R62" s="6">
        <v>1</v>
      </c>
      <c r="S62" s="6">
        <v>100</v>
      </c>
    </row>
    <row r="63" spans="2:19" ht="26.25">
      <c r="B63" s="36">
        <v>40</v>
      </c>
      <c r="C63" s="37" t="s">
        <v>272</v>
      </c>
      <c r="D63" s="38" t="s">
        <v>12</v>
      </c>
      <c r="E63" s="39" t="s">
        <v>28</v>
      </c>
      <c r="F63" s="37" t="s">
        <v>273</v>
      </c>
      <c r="G63" s="26">
        <v>2</v>
      </c>
      <c r="H63" s="27">
        <v>35</v>
      </c>
      <c r="I63" s="26">
        <v>18</v>
      </c>
      <c r="J63" s="26">
        <v>17</v>
      </c>
      <c r="K63" s="25">
        <v>1</v>
      </c>
      <c r="L63" s="8" t="e">
        <f>#REF!</f>
        <v>#REF!</v>
      </c>
      <c r="M63" s="6" t="e">
        <f>#REF!</f>
        <v>#REF!</v>
      </c>
      <c r="N63" s="5">
        <f t="shared" si="2"/>
        <v>2</v>
      </c>
      <c r="O63" s="6">
        <f t="shared" si="2"/>
        <v>35</v>
      </c>
      <c r="P63" s="6">
        <f t="shared" si="2"/>
        <v>18</v>
      </c>
      <c r="Q63" s="6">
        <f t="shared" si="2"/>
        <v>17</v>
      </c>
      <c r="R63" s="6">
        <v>2</v>
      </c>
      <c r="S63" s="6">
        <v>35</v>
      </c>
    </row>
    <row r="64" spans="2:19" ht="26.25">
      <c r="B64" s="36">
        <v>41</v>
      </c>
      <c r="C64" s="37" t="s">
        <v>274</v>
      </c>
      <c r="D64" s="38" t="s">
        <v>12</v>
      </c>
      <c r="E64" s="39" t="s">
        <v>28</v>
      </c>
      <c r="F64" s="37" t="s">
        <v>275</v>
      </c>
      <c r="G64" s="26">
        <v>1</v>
      </c>
      <c r="H64" s="27">
        <v>1</v>
      </c>
      <c r="I64" s="26">
        <v>1</v>
      </c>
      <c r="J64" s="26">
        <v>0</v>
      </c>
      <c r="K64" s="25">
        <v>1</v>
      </c>
      <c r="L64" s="8" t="e">
        <f>#REF!</f>
        <v>#REF!</v>
      </c>
      <c r="M64" s="6" t="e">
        <f>#REF!</f>
        <v>#REF!</v>
      </c>
      <c r="N64" s="5">
        <f t="shared" si="2"/>
        <v>1</v>
      </c>
      <c r="O64" s="6">
        <f t="shared" si="2"/>
        <v>1</v>
      </c>
      <c r="P64" s="6">
        <f t="shared" si="2"/>
        <v>1</v>
      </c>
      <c r="Q64" s="6">
        <f t="shared" si="2"/>
        <v>0</v>
      </c>
      <c r="R64" s="6">
        <v>1</v>
      </c>
      <c r="S64" s="6">
        <v>1</v>
      </c>
    </row>
    <row r="65" spans="2:19" ht="26.25">
      <c r="B65" s="36">
        <v>42</v>
      </c>
      <c r="C65" s="37" t="s">
        <v>276</v>
      </c>
      <c r="D65" s="38" t="s">
        <v>12</v>
      </c>
      <c r="E65" s="39" t="s">
        <v>28</v>
      </c>
      <c r="F65" s="37" t="s">
        <v>277</v>
      </c>
      <c r="G65" s="26">
        <v>1</v>
      </c>
      <c r="H65" s="27">
        <v>29</v>
      </c>
      <c r="I65" s="26">
        <v>15</v>
      </c>
      <c r="J65" s="26">
        <v>14</v>
      </c>
      <c r="K65" s="25">
        <v>1</v>
      </c>
      <c r="L65" s="8" t="e">
        <f>#REF!</f>
        <v>#REF!</v>
      </c>
      <c r="M65" s="6" t="e">
        <f>#REF!</f>
        <v>#REF!</v>
      </c>
      <c r="N65" s="5">
        <f t="shared" si="2"/>
        <v>1</v>
      </c>
      <c r="O65" s="6">
        <f t="shared" si="2"/>
        <v>29</v>
      </c>
      <c r="P65" s="6">
        <f t="shared" si="2"/>
        <v>15</v>
      </c>
      <c r="Q65" s="6">
        <f t="shared" si="2"/>
        <v>14</v>
      </c>
      <c r="R65" s="6">
        <v>1</v>
      </c>
      <c r="S65" s="6">
        <v>29</v>
      </c>
    </row>
    <row r="66" spans="2:19" ht="26.25">
      <c r="B66" s="36">
        <v>43</v>
      </c>
      <c r="C66" s="37" t="s">
        <v>278</v>
      </c>
      <c r="D66" s="38" t="s">
        <v>12</v>
      </c>
      <c r="E66" s="39" t="s">
        <v>28</v>
      </c>
      <c r="F66" s="37" t="s">
        <v>279</v>
      </c>
      <c r="G66" s="26">
        <v>1</v>
      </c>
      <c r="H66" s="27">
        <v>59</v>
      </c>
      <c r="I66" s="26">
        <v>30</v>
      </c>
      <c r="J66" s="26">
        <v>29</v>
      </c>
      <c r="K66" s="25">
        <v>1</v>
      </c>
      <c r="L66" s="8" t="e">
        <f>#REF!</f>
        <v>#REF!</v>
      </c>
      <c r="M66" s="6" t="e">
        <f>#REF!</f>
        <v>#REF!</v>
      </c>
      <c r="N66" s="5">
        <f t="shared" si="2"/>
        <v>1</v>
      </c>
      <c r="O66" s="6">
        <f t="shared" si="2"/>
        <v>59</v>
      </c>
      <c r="P66" s="6">
        <f t="shared" si="2"/>
        <v>30</v>
      </c>
      <c r="Q66" s="6">
        <f t="shared" si="2"/>
        <v>29</v>
      </c>
      <c r="R66" s="6">
        <v>1</v>
      </c>
      <c r="S66" s="6">
        <v>59</v>
      </c>
    </row>
    <row r="67" spans="2:19" ht="26.25">
      <c r="B67" s="36">
        <v>44</v>
      </c>
      <c r="C67" s="37" t="s">
        <v>280</v>
      </c>
      <c r="D67" s="38" t="s">
        <v>12</v>
      </c>
      <c r="E67" s="39" t="s">
        <v>28</v>
      </c>
      <c r="F67" s="37" t="s">
        <v>281</v>
      </c>
      <c r="G67" s="26">
        <v>1</v>
      </c>
      <c r="H67" s="27">
        <v>33</v>
      </c>
      <c r="I67" s="26">
        <v>17</v>
      </c>
      <c r="J67" s="26">
        <v>16</v>
      </c>
      <c r="K67" s="25">
        <v>1</v>
      </c>
      <c r="L67" s="8" t="e">
        <f>#REF!</f>
        <v>#REF!</v>
      </c>
      <c r="M67" s="6" t="e">
        <f>#REF!</f>
        <v>#REF!</v>
      </c>
      <c r="N67" s="5">
        <f t="shared" si="2"/>
        <v>1</v>
      </c>
      <c r="O67" s="6">
        <f t="shared" si="2"/>
        <v>33</v>
      </c>
      <c r="P67" s="6">
        <f t="shared" si="2"/>
        <v>17</v>
      </c>
      <c r="Q67" s="6">
        <f t="shared" si="2"/>
        <v>16</v>
      </c>
      <c r="R67" s="6">
        <v>1</v>
      </c>
      <c r="S67" s="6">
        <v>33</v>
      </c>
    </row>
    <row r="68" spans="2:19" ht="26.25">
      <c r="B68" s="36">
        <v>45</v>
      </c>
      <c r="C68" s="37" t="s">
        <v>282</v>
      </c>
      <c r="D68" s="38" t="s">
        <v>12</v>
      </c>
      <c r="E68" s="39" t="s">
        <v>28</v>
      </c>
      <c r="F68" s="37" t="s">
        <v>283</v>
      </c>
      <c r="G68" s="26">
        <v>2</v>
      </c>
      <c r="H68" s="27">
        <v>50</v>
      </c>
      <c r="I68" s="26">
        <v>26</v>
      </c>
      <c r="J68" s="26">
        <v>24</v>
      </c>
      <c r="K68" s="25">
        <v>1</v>
      </c>
      <c r="L68" s="8" t="e">
        <f>#REF!</f>
        <v>#REF!</v>
      </c>
      <c r="M68" s="6" t="e">
        <f>#REF!</f>
        <v>#REF!</v>
      </c>
      <c r="N68" s="5">
        <f t="shared" si="2"/>
        <v>2</v>
      </c>
      <c r="O68" s="6">
        <f t="shared" si="2"/>
        <v>50</v>
      </c>
      <c r="P68" s="6">
        <f t="shared" si="2"/>
        <v>26</v>
      </c>
      <c r="Q68" s="6">
        <f t="shared" si="2"/>
        <v>24</v>
      </c>
      <c r="R68" s="6">
        <v>2</v>
      </c>
      <c r="S68" s="6">
        <v>50</v>
      </c>
    </row>
    <row r="69" spans="2:19" ht="26.25">
      <c r="B69" s="36">
        <v>46</v>
      </c>
      <c r="C69" s="37" t="s">
        <v>284</v>
      </c>
      <c r="D69" s="38" t="s">
        <v>12</v>
      </c>
      <c r="E69" s="39" t="s">
        <v>28</v>
      </c>
      <c r="F69" s="37" t="s">
        <v>285</v>
      </c>
      <c r="G69" s="26">
        <v>1</v>
      </c>
      <c r="H69" s="27">
        <v>1</v>
      </c>
      <c r="I69" s="26">
        <v>1</v>
      </c>
      <c r="J69" s="26">
        <v>0</v>
      </c>
      <c r="K69" s="25">
        <v>1</v>
      </c>
      <c r="L69" s="8" t="e">
        <f>#REF!</f>
        <v>#REF!</v>
      </c>
      <c r="M69" s="6" t="e">
        <f>#REF!</f>
        <v>#REF!</v>
      </c>
      <c r="N69" s="5">
        <f t="shared" si="2"/>
        <v>1</v>
      </c>
      <c r="O69" s="6">
        <f t="shared" si="2"/>
        <v>1</v>
      </c>
      <c r="P69" s="6">
        <f t="shared" si="2"/>
        <v>1</v>
      </c>
      <c r="Q69" s="6">
        <f t="shared" si="2"/>
        <v>0</v>
      </c>
      <c r="R69" s="6">
        <v>1</v>
      </c>
      <c r="S69" s="6">
        <v>1</v>
      </c>
    </row>
    <row r="70" spans="2:19" ht="26.25">
      <c r="B70" s="36">
        <v>47</v>
      </c>
      <c r="C70" s="37" t="s">
        <v>286</v>
      </c>
      <c r="D70" s="38" t="s">
        <v>12</v>
      </c>
      <c r="E70" s="39" t="s">
        <v>28</v>
      </c>
      <c r="F70" s="37" t="s">
        <v>287</v>
      </c>
      <c r="G70" s="26">
        <v>1</v>
      </c>
      <c r="H70" s="27">
        <v>15</v>
      </c>
      <c r="I70" s="26">
        <v>8</v>
      </c>
      <c r="J70" s="26">
        <v>7</v>
      </c>
      <c r="K70" s="25">
        <v>1</v>
      </c>
      <c r="L70" s="8" t="e">
        <f>#REF!</f>
        <v>#REF!</v>
      </c>
      <c r="M70" s="6" t="e">
        <f>#REF!</f>
        <v>#REF!</v>
      </c>
      <c r="N70" s="5">
        <f t="shared" si="2"/>
        <v>1</v>
      </c>
      <c r="O70" s="6">
        <f t="shared" si="2"/>
        <v>15</v>
      </c>
      <c r="P70" s="6">
        <f t="shared" si="2"/>
        <v>8</v>
      </c>
      <c r="Q70" s="6">
        <f t="shared" si="2"/>
        <v>7</v>
      </c>
      <c r="R70" s="6">
        <v>1</v>
      </c>
      <c r="S70" s="6">
        <v>15</v>
      </c>
    </row>
    <row r="71" spans="2:19" ht="26.25">
      <c r="B71" s="36">
        <v>48</v>
      </c>
      <c r="C71" s="37" t="s">
        <v>288</v>
      </c>
      <c r="D71" s="38" t="s">
        <v>12</v>
      </c>
      <c r="E71" s="39" t="s">
        <v>28</v>
      </c>
      <c r="F71" s="37" t="s">
        <v>289</v>
      </c>
      <c r="G71" s="26">
        <v>1</v>
      </c>
      <c r="H71" s="27">
        <v>15</v>
      </c>
      <c r="I71" s="26">
        <v>8</v>
      </c>
      <c r="J71" s="26">
        <v>7</v>
      </c>
      <c r="K71" s="25">
        <v>1</v>
      </c>
      <c r="L71" s="8" t="e">
        <f>#REF!</f>
        <v>#REF!</v>
      </c>
      <c r="M71" s="6" t="e">
        <f>#REF!</f>
        <v>#REF!</v>
      </c>
      <c r="N71" s="5">
        <f t="shared" si="2"/>
        <v>1</v>
      </c>
      <c r="O71" s="6">
        <f t="shared" si="2"/>
        <v>15</v>
      </c>
      <c r="P71" s="6">
        <f t="shared" si="2"/>
        <v>8</v>
      </c>
      <c r="Q71" s="6">
        <f t="shared" si="2"/>
        <v>7</v>
      </c>
      <c r="R71" s="6">
        <v>1</v>
      </c>
      <c r="S71" s="6">
        <v>15</v>
      </c>
    </row>
    <row r="72" spans="2:19" ht="26.25">
      <c r="B72" s="36">
        <v>49</v>
      </c>
      <c r="C72" s="37" t="s">
        <v>290</v>
      </c>
      <c r="D72" s="38" t="s">
        <v>12</v>
      </c>
      <c r="E72" s="39" t="s">
        <v>28</v>
      </c>
      <c r="F72" s="37" t="s">
        <v>291</v>
      </c>
      <c r="G72" s="26">
        <v>1</v>
      </c>
      <c r="H72" s="27">
        <v>7</v>
      </c>
      <c r="I72" s="26">
        <v>4</v>
      </c>
      <c r="J72" s="26">
        <v>3</v>
      </c>
      <c r="K72" s="25">
        <v>1</v>
      </c>
      <c r="L72" s="8" t="e">
        <f>#REF!</f>
        <v>#REF!</v>
      </c>
      <c r="M72" s="6" t="e">
        <f>#REF!</f>
        <v>#REF!</v>
      </c>
      <c r="N72" s="5">
        <f t="shared" si="2"/>
        <v>1</v>
      </c>
      <c r="O72" s="6">
        <f t="shared" si="2"/>
        <v>7</v>
      </c>
      <c r="P72" s="6">
        <f t="shared" si="2"/>
        <v>4</v>
      </c>
      <c r="Q72" s="6">
        <f t="shared" si="2"/>
        <v>3</v>
      </c>
      <c r="R72" s="6">
        <v>1</v>
      </c>
      <c r="S72" s="6">
        <v>7</v>
      </c>
    </row>
    <row r="73" spans="2:19" ht="26.25">
      <c r="B73" s="36">
        <v>50</v>
      </c>
      <c r="C73" s="37" t="s">
        <v>292</v>
      </c>
      <c r="D73" s="38" t="s">
        <v>12</v>
      </c>
      <c r="E73" s="39" t="s">
        <v>28</v>
      </c>
      <c r="F73" s="37" t="s">
        <v>293</v>
      </c>
      <c r="G73" s="26">
        <v>2</v>
      </c>
      <c r="H73" s="27">
        <v>7</v>
      </c>
      <c r="I73" s="26">
        <v>4</v>
      </c>
      <c r="J73" s="26">
        <v>3</v>
      </c>
      <c r="K73" s="25">
        <v>1</v>
      </c>
      <c r="L73" s="8" t="e">
        <f>#REF!</f>
        <v>#REF!</v>
      </c>
      <c r="M73" s="6" t="e">
        <f>#REF!</f>
        <v>#REF!</v>
      </c>
      <c r="N73" s="5">
        <f t="shared" si="2"/>
        <v>2</v>
      </c>
      <c r="O73" s="6">
        <f t="shared" si="2"/>
        <v>7</v>
      </c>
      <c r="P73" s="6">
        <f t="shared" si="2"/>
        <v>4</v>
      </c>
      <c r="Q73" s="6">
        <f t="shared" si="2"/>
        <v>3</v>
      </c>
      <c r="R73" s="6">
        <v>2</v>
      </c>
      <c r="S73" s="6">
        <v>7</v>
      </c>
    </row>
    <row r="74" spans="2:19" ht="26.25">
      <c r="B74" s="36">
        <v>51</v>
      </c>
      <c r="C74" s="37" t="s">
        <v>294</v>
      </c>
      <c r="D74" s="38" t="s">
        <v>12</v>
      </c>
      <c r="E74" s="39" t="s">
        <v>28</v>
      </c>
      <c r="F74" s="37" t="s">
        <v>295</v>
      </c>
      <c r="G74" s="26">
        <v>1</v>
      </c>
      <c r="H74" s="27">
        <v>13</v>
      </c>
      <c r="I74" s="26">
        <v>7</v>
      </c>
      <c r="J74" s="26">
        <v>6</v>
      </c>
      <c r="K74" s="25">
        <v>1</v>
      </c>
      <c r="L74" s="8" t="e">
        <f>#REF!</f>
        <v>#REF!</v>
      </c>
      <c r="M74" s="6" t="e">
        <f>#REF!</f>
        <v>#REF!</v>
      </c>
      <c r="N74" s="5">
        <f t="shared" si="2"/>
        <v>1</v>
      </c>
      <c r="O74" s="6">
        <f t="shared" si="2"/>
        <v>13</v>
      </c>
      <c r="P74" s="6">
        <f t="shared" si="2"/>
        <v>7</v>
      </c>
      <c r="Q74" s="6">
        <f t="shared" si="2"/>
        <v>6</v>
      </c>
      <c r="R74" s="6">
        <v>1</v>
      </c>
      <c r="S74" s="6">
        <v>13</v>
      </c>
    </row>
    <row r="75" spans="2:19" ht="26.25">
      <c r="B75" s="36">
        <v>52</v>
      </c>
      <c r="C75" s="37" t="s">
        <v>296</v>
      </c>
      <c r="D75" s="38" t="s">
        <v>12</v>
      </c>
      <c r="E75" s="39" t="s">
        <v>28</v>
      </c>
      <c r="F75" s="37" t="s">
        <v>297</v>
      </c>
      <c r="G75" s="26">
        <v>2</v>
      </c>
      <c r="H75" s="27">
        <v>9</v>
      </c>
      <c r="I75" s="26">
        <v>4</v>
      </c>
      <c r="J75" s="26">
        <v>5</v>
      </c>
      <c r="K75" s="25">
        <v>1</v>
      </c>
      <c r="L75" s="8" t="e">
        <f>#REF!</f>
        <v>#REF!</v>
      </c>
      <c r="M75" s="6" t="e">
        <f>#REF!</f>
        <v>#REF!</v>
      </c>
      <c r="N75" s="5">
        <f t="shared" si="2"/>
        <v>2</v>
      </c>
      <c r="O75" s="6">
        <f t="shared" si="2"/>
        <v>9</v>
      </c>
      <c r="P75" s="6">
        <f t="shared" si="2"/>
        <v>4</v>
      </c>
      <c r="Q75" s="6">
        <f t="shared" si="2"/>
        <v>5</v>
      </c>
      <c r="R75" s="6">
        <v>2</v>
      </c>
      <c r="S75" s="6">
        <v>9</v>
      </c>
    </row>
    <row r="76" spans="2:19" ht="26.25">
      <c r="B76" s="36">
        <v>53</v>
      </c>
      <c r="C76" s="37" t="s">
        <v>298</v>
      </c>
      <c r="D76" s="38" t="s">
        <v>12</v>
      </c>
      <c r="E76" s="39" t="s">
        <v>28</v>
      </c>
      <c r="F76" s="37" t="s">
        <v>299</v>
      </c>
      <c r="G76" s="26">
        <v>1</v>
      </c>
      <c r="H76" s="27">
        <v>1</v>
      </c>
      <c r="I76" s="26">
        <v>1</v>
      </c>
      <c r="J76" s="26">
        <v>0</v>
      </c>
      <c r="K76" s="25">
        <v>1</v>
      </c>
      <c r="L76" s="8" t="e">
        <f>#REF!</f>
        <v>#REF!</v>
      </c>
      <c r="M76" s="6" t="e">
        <f>#REF!</f>
        <v>#REF!</v>
      </c>
      <c r="N76" s="5">
        <f t="shared" si="2"/>
        <v>1</v>
      </c>
      <c r="O76" s="6">
        <f t="shared" si="2"/>
        <v>1</v>
      </c>
      <c r="P76" s="6">
        <f t="shared" si="2"/>
        <v>1</v>
      </c>
      <c r="Q76" s="6">
        <f t="shared" si="2"/>
        <v>0</v>
      </c>
      <c r="R76" s="6">
        <v>1</v>
      </c>
      <c r="S76" s="6">
        <v>1</v>
      </c>
    </row>
    <row r="77" spans="2:19" ht="26.25">
      <c r="B77" s="36">
        <v>54</v>
      </c>
      <c r="C77" s="37" t="s">
        <v>300</v>
      </c>
      <c r="D77" s="38" t="s">
        <v>12</v>
      </c>
      <c r="E77" s="39" t="s">
        <v>28</v>
      </c>
      <c r="F77" s="37" t="s">
        <v>301</v>
      </c>
      <c r="G77" s="26">
        <v>1</v>
      </c>
      <c r="H77" s="27">
        <v>16</v>
      </c>
      <c r="I77" s="26">
        <v>8</v>
      </c>
      <c r="J77" s="26">
        <v>8</v>
      </c>
      <c r="K77" s="25">
        <v>1</v>
      </c>
      <c r="L77" s="8" t="e">
        <f>#REF!</f>
        <v>#REF!</v>
      </c>
      <c r="M77" s="6" t="e">
        <f>#REF!</f>
        <v>#REF!</v>
      </c>
      <c r="N77" s="5">
        <f t="shared" si="2"/>
        <v>1</v>
      </c>
      <c r="O77" s="6">
        <f t="shared" si="2"/>
        <v>16</v>
      </c>
      <c r="P77" s="6">
        <f t="shared" si="2"/>
        <v>8</v>
      </c>
      <c r="Q77" s="6">
        <f t="shared" si="2"/>
        <v>8</v>
      </c>
      <c r="R77" s="6">
        <v>1</v>
      </c>
      <c r="S77" s="6">
        <v>16</v>
      </c>
    </row>
    <row r="78" spans="2:19" ht="26.25">
      <c r="B78" s="36">
        <v>55</v>
      </c>
      <c r="C78" s="37" t="s">
        <v>302</v>
      </c>
      <c r="D78" s="38" t="s">
        <v>12</v>
      </c>
      <c r="E78" s="39" t="s">
        <v>28</v>
      </c>
      <c r="F78" s="37" t="s">
        <v>303</v>
      </c>
      <c r="G78" s="26">
        <v>1</v>
      </c>
      <c r="H78" s="27">
        <v>9</v>
      </c>
      <c r="I78" s="26">
        <v>5</v>
      </c>
      <c r="J78" s="26">
        <v>4</v>
      </c>
      <c r="K78" s="25">
        <v>1</v>
      </c>
      <c r="L78" s="8" t="e">
        <f>#REF!</f>
        <v>#REF!</v>
      </c>
      <c r="M78" s="6" t="e">
        <f>#REF!</f>
        <v>#REF!</v>
      </c>
      <c r="N78" s="5">
        <f t="shared" si="2"/>
        <v>1</v>
      </c>
      <c r="O78" s="6">
        <f t="shared" si="2"/>
        <v>9</v>
      </c>
      <c r="P78" s="6">
        <f t="shared" si="2"/>
        <v>5</v>
      </c>
      <c r="Q78" s="6">
        <f t="shared" si="2"/>
        <v>4</v>
      </c>
      <c r="R78" s="6">
        <v>1</v>
      </c>
      <c r="S78" s="6">
        <v>9</v>
      </c>
    </row>
    <row r="79" spans="2:19" ht="26.25">
      <c r="B79" s="36">
        <v>56</v>
      </c>
      <c r="C79" s="37" t="s">
        <v>304</v>
      </c>
      <c r="D79" s="38" t="s">
        <v>12</v>
      </c>
      <c r="E79" s="39" t="s">
        <v>28</v>
      </c>
      <c r="F79" s="37" t="s">
        <v>305</v>
      </c>
      <c r="G79" s="26">
        <v>1</v>
      </c>
      <c r="H79" s="27">
        <v>95</v>
      </c>
      <c r="I79" s="26">
        <v>48</v>
      </c>
      <c r="J79" s="26">
        <v>47</v>
      </c>
      <c r="K79" s="25">
        <v>1</v>
      </c>
      <c r="L79" s="8" t="e">
        <f>#REF!</f>
        <v>#REF!</v>
      </c>
      <c r="M79" s="6" t="e">
        <f>#REF!</f>
        <v>#REF!</v>
      </c>
      <c r="N79" s="5">
        <f t="shared" si="2"/>
        <v>1</v>
      </c>
      <c r="O79" s="6">
        <f t="shared" si="2"/>
        <v>95</v>
      </c>
      <c r="P79" s="6">
        <f t="shared" si="2"/>
        <v>48</v>
      </c>
      <c r="Q79" s="6">
        <f t="shared" si="2"/>
        <v>47</v>
      </c>
      <c r="R79" s="6">
        <v>1</v>
      </c>
      <c r="S79" s="6">
        <v>95</v>
      </c>
    </row>
    <row r="80" spans="2:19" ht="26.25">
      <c r="B80" s="36">
        <v>57</v>
      </c>
      <c r="C80" s="37" t="s">
        <v>306</v>
      </c>
      <c r="D80" s="38" t="s">
        <v>12</v>
      </c>
      <c r="E80" s="39" t="s">
        <v>28</v>
      </c>
      <c r="F80" s="37" t="s">
        <v>307</v>
      </c>
      <c r="G80" s="26">
        <v>1</v>
      </c>
      <c r="H80" s="27">
        <v>22</v>
      </c>
      <c r="I80" s="26">
        <v>11</v>
      </c>
      <c r="J80" s="26">
        <v>11</v>
      </c>
      <c r="K80" s="25">
        <v>1</v>
      </c>
      <c r="L80" s="8" t="e">
        <f>#REF!</f>
        <v>#REF!</v>
      </c>
      <c r="M80" s="6" t="e">
        <f>#REF!</f>
        <v>#REF!</v>
      </c>
      <c r="N80" s="5">
        <f t="shared" si="2"/>
        <v>1</v>
      </c>
      <c r="O80" s="6">
        <f t="shared" si="2"/>
        <v>22</v>
      </c>
      <c r="P80" s="6">
        <f t="shared" si="2"/>
        <v>11</v>
      </c>
      <c r="Q80" s="6">
        <f t="shared" si="2"/>
        <v>11</v>
      </c>
      <c r="R80" s="6">
        <v>1</v>
      </c>
      <c r="S80" s="6">
        <v>22</v>
      </c>
    </row>
    <row r="81" spans="2:19" ht="26.25">
      <c r="B81" s="36">
        <v>58</v>
      </c>
      <c r="C81" s="37" t="s">
        <v>308</v>
      </c>
      <c r="D81" s="38" t="s">
        <v>12</v>
      </c>
      <c r="E81" s="39" t="s">
        <v>28</v>
      </c>
      <c r="F81" s="37" t="s">
        <v>309</v>
      </c>
      <c r="G81" s="26">
        <v>1</v>
      </c>
      <c r="H81" s="27">
        <v>44</v>
      </c>
      <c r="I81" s="26">
        <v>22</v>
      </c>
      <c r="J81" s="26">
        <v>22</v>
      </c>
      <c r="K81" s="25">
        <v>1</v>
      </c>
      <c r="L81" s="8" t="e">
        <f>#REF!</f>
        <v>#REF!</v>
      </c>
      <c r="M81" s="6" t="e">
        <f>#REF!</f>
        <v>#REF!</v>
      </c>
      <c r="N81" s="5">
        <f t="shared" si="2"/>
        <v>1</v>
      </c>
      <c r="O81" s="6">
        <f t="shared" si="2"/>
        <v>44</v>
      </c>
      <c r="P81" s="6">
        <f t="shared" si="2"/>
        <v>22</v>
      </c>
      <c r="Q81" s="6">
        <f t="shared" si="2"/>
        <v>22</v>
      </c>
      <c r="R81" s="6">
        <v>1</v>
      </c>
      <c r="S81" s="6">
        <v>44</v>
      </c>
    </row>
    <row r="82" spans="2:10" ht="12.75">
      <c r="B82" s="14"/>
      <c r="C82" s="40" t="s">
        <v>310</v>
      </c>
      <c r="D82" s="41" t="s">
        <v>6</v>
      </c>
      <c r="E82" s="41" t="s">
        <v>6</v>
      </c>
      <c r="F82" s="41" t="s">
        <v>6</v>
      </c>
      <c r="G82" s="27">
        <f>SUM('В.Солотвино'!N42:N81)</f>
        <v>43</v>
      </c>
      <c r="H82" s="26">
        <f>SUM('В.Солотвино'!O42:O81)</f>
        <v>1717</v>
      </c>
      <c r="I82" s="26">
        <f>SUM('В.Солотвино'!P42:P81)</f>
        <v>869</v>
      </c>
      <c r="J82" s="26">
        <f>SUM('В.Солотвино'!Q42:Q81)</f>
        <v>848</v>
      </c>
    </row>
    <row r="83" spans="2:10" ht="15">
      <c r="B83" s="142" t="s">
        <v>91</v>
      </c>
      <c r="C83" s="142"/>
      <c r="D83" s="142"/>
      <c r="E83" s="142"/>
      <c r="F83" s="142"/>
      <c r="G83" s="142"/>
      <c r="H83" s="142"/>
      <c r="I83" s="142"/>
      <c r="J83" s="142"/>
    </row>
    <row r="84" spans="2:19" ht="26.25">
      <c r="B84" s="36">
        <v>59</v>
      </c>
      <c r="C84" s="37" t="s">
        <v>311</v>
      </c>
      <c r="D84" s="38" t="s">
        <v>12</v>
      </c>
      <c r="E84" s="39" t="s">
        <v>28</v>
      </c>
      <c r="F84" s="37" t="s">
        <v>312</v>
      </c>
      <c r="G84" s="26">
        <v>2</v>
      </c>
      <c r="H84" s="27">
        <v>7</v>
      </c>
      <c r="I84" s="26">
        <v>4</v>
      </c>
      <c r="J84" s="26">
        <v>3</v>
      </c>
      <c r="K84" s="25">
        <v>1</v>
      </c>
      <c r="L84" s="8" t="e">
        <f>#REF!</f>
        <v>#REF!</v>
      </c>
      <c r="M84" s="6" t="e">
        <f>#REF!</f>
        <v>#REF!</v>
      </c>
      <c r="N84" s="5">
        <f aca="true" t="shared" si="3" ref="N84:Q86">G84</f>
        <v>2</v>
      </c>
      <c r="O84" s="6">
        <f t="shared" si="3"/>
        <v>7</v>
      </c>
      <c r="P84" s="6">
        <f t="shared" si="3"/>
        <v>4</v>
      </c>
      <c r="Q84" s="6">
        <f t="shared" si="3"/>
        <v>3</v>
      </c>
      <c r="R84" s="6">
        <v>2</v>
      </c>
      <c r="S84" s="6">
        <v>7</v>
      </c>
    </row>
    <row r="85" spans="2:19" ht="26.25">
      <c r="B85" s="36">
        <v>60</v>
      </c>
      <c r="C85" s="37" t="s">
        <v>313</v>
      </c>
      <c r="D85" s="38" t="s">
        <v>12</v>
      </c>
      <c r="E85" s="39" t="s">
        <v>28</v>
      </c>
      <c r="F85" s="37" t="s">
        <v>314</v>
      </c>
      <c r="G85" s="26">
        <v>1</v>
      </c>
      <c r="H85" s="27">
        <v>12</v>
      </c>
      <c r="I85" s="26">
        <v>6</v>
      </c>
      <c r="J85" s="26">
        <v>6</v>
      </c>
      <c r="K85" s="25">
        <v>1</v>
      </c>
      <c r="L85" s="8" t="e">
        <f>#REF!</f>
        <v>#REF!</v>
      </c>
      <c r="M85" s="6" t="e">
        <f>#REF!</f>
        <v>#REF!</v>
      </c>
      <c r="N85" s="5">
        <f t="shared" si="3"/>
        <v>1</v>
      </c>
      <c r="O85" s="6">
        <f t="shared" si="3"/>
        <v>12</v>
      </c>
      <c r="P85" s="6">
        <f t="shared" si="3"/>
        <v>6</v>
      </c>
      <c r="Q85" s="6">
        <f t="shared" si="3"/>
        <v>6</v>
      </c>
      <c r="R85" s="6">
        <v>1</v>
      </c>
      <c r="S85" s="6">
        <v>12</v>
      </c>
    </row>
    <row r="86" spans="2:19" ht="26.25">
      <c r="B86" s="36">
        <v>61</v>
      </c>
      <c r="C86" s="37" t="s">
        <v>315</v>
      </c>
      <c r="D86" s="38" t="s">
        <v>12</v>
      </c>
      <c r="E86" s="39" t="s">
        <v>28</v>
      </c>
      <c r="F86" s="37" t="s">
        <v>316</v>
      </c>
      <c r="G86" s="26">
        <v>1</v>
      </c>
      <c r="H86" s="27">
        <v>4</v>
      </c>
      <c r="I86" s="26">
        <v>2</v>
      </c>
      <c r="J86" s="26">
        <v>2</v>
      </c>
      <c r="K86" s="25">
        <v>1</v>
      </c>
      <c r="L86" s="8" t="e">
        <f>#REF!</f>
        <v>#REF!</v>
      </c>
      <c r="M86" s="6" t="e">
        <f>#REF!</f>
        <v>#REF!</v>
      </c>
      <c r="N86" s="5">
        <f t="shared" si="3"/>
        <v>1</v>
      </c>
      <c r="O86" s="6">
        <f t="shared" si="3"/>
        <v>4</v>
      </c>
      <c r="P86" s="6">
        <f t="shared" si="3"/>
        <v>2</v>
      </c>
      <c r="Q86" s="6">
        <f t="shared" si="3"/>
        <v>2</v>
      </c>
      <c r="R86" s="6">
        <v>1</v>
      </c>
      <c r="S86" s="6">
        <v>4</v>
      </c>
    </row>
    <row r="87" spans="2:10" ht="12.75">
      <c r="B87" s="14"/>
      <c r="C87" s="40" t="s">
        <v>317</v>
      </c>
      <c r="D87" s="41" t="s">
        <v>6</v>
      </c>
      <c r="E87" s="41" t="s">
        <v>6</v>
      </c>
      <c r="F87" s="41" t="s">
        <v>6</v>
      </c>
      <c r="G87" s="27">
        <f>SUM('В.Солотвино'!N83:N86)</f>
        <v>4</v>
      </c>
      <c r="H87" s="26">
        <f>SUM('В.Солотвино'!O83:O86)</f>
        <v>23</v>
      </c>
      <c r="I87" s="26">
        <f>SUM('В.Солотвино'!P83:P86)</f>
        <v>12</v>
      </c>
      <c r="J87" s="26">
        <f>SUM('В.Солотвино'!Q83:Q86)</f>
        <v>11</v>
      </c>
    </row>
    <row r="88" spans="2:10" ht="12.75">
      <c r="B88" s="14"/>
      <c r="C88" s="40" t="s">
        <v>318</v>
      </c>
      <c r="D88" s="41" t="s">
        <v>6</v>
      </c>
      <c r="E88" s="41" t="s">
        <v>6</v>
      </c>
      <c r="F88" s="41" t="s">
        <v>6</v>
      </c>
      <c r="G88" s="27">
        <f>SUM('В.Солотвино'!N19:N87)</f>
        <v>66</v>
      </c>
      <c r="H88" s="26">
        <f>SUM('В.Солотвино'!O19:O87)</f>
        <v>32495</v>
      </c>
      <c r="I88" s="26">
        <f>SUM('В.Солотвино'!P19:P87)</f>
        <v>31636</v>
      </c>
      <c r="J88" s="26">
        <f>SUM('В.Солотвино'!Q19:Q87)</f>
        <v>859</v>
      </c>
    </row>
    <row r="89" spans="2:10" ht="15">
      <c r="B89" s="142" t="s">
        <v>92</v>
      </c>
      <c r="C89" s="142"/>
      <c r="D89" s="142"/>
      <c r="E89" s="142"/>
      <c r="F89" s="142"/>
      <c r="G89" s="142"/>
      <c r="H89" s="142"/>
      <c r="I89" s="142"/>
      <c r="J89" s="142"/>
    </row>
    <row r="90" spans="2:19" ht="26.25">
      <c r="B90" s="36">
        <v>62</v>
      </c>
      <c r="C90" s="37" t="s">
        <v>319</v>
      </c>
      <c r="D90" s="38" t="s">
        <v>12</v>
      </c>
      <c r="E90" s="39" t="s">
        <v>76</v>
      </c>
      <c r="F90" s="37" t="s">
        <v>320</v>
      </c>
      <c r="G90" s="26">
        <v>1</v>
      </c>
      <c r="H90" s="27">
        <v>26303</v>
      </c>
      <c r="I90" s="26">
        <v>26303</v>
      </c>
      <c r="J90" s="26">
        <v>0</v>
      </c>
      <c r="K90" s="25">
        <v>1</v>
      </c>
      <c r="L90" s="8" t="e">
        <f>#REF!</f>
        <v>#REF!</v>
      </c>
      <c r="M90" s="6" t="e">
        <f>#REF!</f>
        <v>#REF!</v>
      </c>
      <c r="N90" s="5">
        <f aca="true" t="shared" si="4" ref="N90:Q91">G90</f>
        <v>1</v>
      </c>
      <c r="O90" s="6">
        <f t="shared" si="4"/>
        <v>26303</v>
      </c>
      <c r="P90" s="6">
        <f t="shared" si="4"/>
        <v>26303</v>
      </c>
      <c r="Q90" s="6">
        <f t="shared" si="4"/>
        <v>0</v>
      </c>
      <c r="R90" s="6">
        <v>1</v>
      </c>
      <c r="S90" s="6">
        <v>26303</v>
      </c>
    </row>
    <row r="91" spans="2:19" ht="26.25">
      <c r="B91" s="36">
        <v>63</v>
      </c>
      <c r="C91" s="37" t="s">
        <v>321</v>
      </c>
      <c r="D91" s="38" t="s">
        <v>12</v>
      </c>
      <c r="E91" s="39" t="s">
        <v>76</v>
      </c>
      <c r="F91" s="37" t="s">
        <v>322</v>
      </c>
      <c r="G91" s="26">
        <v>1</v>
      </c>
      <c r="H91" s="27">
        <v>767</v>
      </c>
      <c r="I91" s="26">
        <v>767</v>
      </c>
      <c r="J91" s="26">
        <v>0</v>
      </c>
      <c r="K91" s="25">
        <v>1</v>
      </c>
      <c r="L91" s="8" t="e">
        <f>#REF!</f>
        <v>#REF!</v>
      </c>
      <c r="M91" s="6" t="e">
        <f>#REF!</f>
        <v>#REF!</v>
      </c>
      <c r="N91" s="5">
        <f t="shared" si="4"/>
        <v>1</v>
      </c>
      <c r="O91" s="6">
        <f t="shared" si="4"/>
        <v>767</v>
      </c>
      <c r="P91" s="6">
        <f t="shared" si="4"/>
        <v>767</v>
      </c>
      <c r="Q91" s="6">
        <f t="shared" si="4"/>
        <v>0</v>
      </c>
      <c r="R91" s="6">
        <v>1</v>
      </c>
      <c r="S91" s="6">
        <v>767</v>
      </c>
    </row>
    <row r="92" spans="2:10" ht="12.75">
      <c r="B92" s="14"/>
      <c r="C92" s="40" t="s">
        <v>323</v>
      </c>
      <c r="D92" s="41" t="s">
        <v>6</v>
      </c>
      <c r="E92" s="41" t="s">
        <v>6</v>
      </c>
      <c r="F92" s="41" t="s">
        <v>6</v>
      </c>
      <c r="G92" s="27">
        <f>SUM('В.Солотвино'!N89:N91)</f>
        <v>2</v>
      </c>
      <c r="H92" s="26">
        <f>SUM('В.Солотвино'!O89:O91)</f>
        <v>27070</v>
      </c>
      <c r="I92" s="26">
        <f>SUM('В.Солотвино'!P89:P91)</f>
        <v>27070</v>
      </c>
      <c r="J92" s="26">
        <f>SUM('В.Солотвино'!Q89:Q91)</f>
        <v>0</v>
      </c>
    </row>
    <row r="93" spans="2:10" ht="12.75">
      <c r="B93" s="14"/>
      <c r="C93" s="40" t="s">
        <v>324</v>
      </c>
      <c r="D93" s="41" t="s">
        <v>6</v>
      </c>
      <c r="E93" s="41" t="s">
        <v>6</v>
      </c>
      <c r="F93" s="41" t="s">
        <v>6</v>
      </c>
      <c r="G93" s="43">
        <f>G92+G87+G82+G41+G35</f>
        <v>68</v>
      </c>
      <c r="H93" s="43">
        <f>H92+H87+H82+H41+H35</f>
        <v>59565</v>
      </c>
      <c r="I93" s="43">
        <f>I92+I87+I82+I41+I35</f>
        <v>58706</v>
      </c>
      <c r="J93" s="43">
        <f>J92+J87+J82+J41+J35</f>
        <v>859</v>
      </c>
    </row>
    <row r="95" spans="3:8" s="105" customFormat="1" ht="17.25">
      <c r="C95" s="138" t="s">
        <v>1285</v>
      </c>
      <c r="D95" s="138"/>
      <c r="E95" s="138"/>
      <c r="F95" s="138"/>
      <c r="H95" s="105" t="s">
        <v>1284</v>
      </c>
    </row>
  </sheetData>
  <sheetProtection/>
  <mergeCells count="15">
    <mergeCell ref="B18:J18"/>
    <mergeCell ref="B19:J19"/>
    <mergeCell ref="B36:J36"/>
    <mergeCell ref="B42:J42"/>
    <mergeCell ref="B83:J83"/>
    <mergeCell ref="C95:F95"/>
    <mergeCell ref="B89:J89"/>
    <mergeCell ref="B11:J11"/>
    <mergeCell ref="B12:J12"/>
    <mergeCell ref="B13:J13"/>
    <mergeCell ref="B15:B16"/>
    <mergeCell ref="C15:C16"/>
    <mergeCell ref="D15:D16"/>
    <mergeCell ref="E15:E16"/>
    <mergeCell ref="G15:J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5"/>
  <sheetViews>
    <sheetView showGridLines="0" view="pageBreakPreview" zoomScale="85" zoomScaleSheetLayoutView="85" zoomScalePageLayoutView="0" workbookViewId="0" topLeftCell="A1">
      <selection activeCell="E20" sqref="E20"/>
    </sheetView>
  </sheetViews>
  <sheetFormatPr defaultColWidth="9.00390625" defaultRowHeight="12.75" customHeight="1"/>
  <cols>
    <col min="2" max="2" width="5.625" style="0" customWidth="1"/>
    <col min="3" max="3" width="40.375" style="0" customWidth="1"/>
    <col min="4" max="4" width="8.00390625" style="0" customWidth="1"/>
    <col min="5" max="5" width="15.00390625" style="0" customWidth="1"/>
    <col min="6" max="6" width="10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3" spans="7:10" ht="12.75" customHeight="1">
      <c r="G3" s="48"/>
      <c r="H3" s="48"/>
      <c r="I3" s="48"/>
      <c r="J3" s="48"/>
    </row>
    <row r="4" spans="7:10" ht="12.75">
      <c r="G4" s="48"/>
      <c r="H4" s="48" t="s">
        <v>1294</v>
      </c>
      <c r="I4" s="48"/>
      <c r="J4" s="48"/>
    </row>
    <row r="5" spans="7:10" ht="12.75">
      <c r="G5" s="48"/>
      <c r="H5" s="48" t="s">
        <v>1281</v>
      </c>
      <c r="I5" s="48"/>
      <c r="J5" s="48"/>
    </row>
    <row r="6" spans="7:10" ht="12.75" customHeight="1">
      <c r="G6" s="48"/>
      <c r="H6" s="48" t="s">
        <v>1282</v>
      </c>
      <c r="I6" s="48"/>
      <c r="J6" s="48"/>
    </row>
    <row r="11" spans="2:10" ht="21"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</row>
    <row r="12" spans="2:10" ht="15">
      <c r="B12" s="123" t="s">
        <v>80</v>
      </c>
      <c r="C12" s="123"/>
      <c r="D12" s="123"/>
      <c r="E12" s="123"/>
      <c r="F12" s="123"/>
      <c r="G12" s="123"/>
      <c r="H12" s="123"/>
      <c r="I12" s="123"/>
      <c r="J12" s="123"/>
    </row>
    <row r="13" spans="2:10" ht="15">
      <c r="B13" s="123" t="s">
        <v>81</v>
      </c>
      <c r="C13" s="123"/>
      <c r="D13" s="123"/>
      <c r="E13" s="123"/>
      <c r="F13" s="123"/>
      <c r="G13" s="123"/>
      <c r="H13" s="123"/>
      <c r="I13" s="123"/>
      <c r="J13" s="123"/>
    </row>
    <row r="14" ht="13.5" thickBot="1">
      <c r="B14" s="13"/>
    </row>
    <row r="15" spans="2:10" ht="12.75">
      <c r="B15" s="132" t="s">
        <v>0</v>
      </c>
      <c r="C15" s="134" t="s">
        <v>3</v>
      </c>
      <c r="D15" s="134" t="s">
        <v>7</v>
      </c>
      <c r="E15" s="136" t="s">
        <v>4</v>
      </c>
      <c r="F15" s="28" t="s">
        <v>1</v>
      </c>
      <c r="G15" s="129" t="s">
        <v>82</v>
      </c>
      <c r="H15" s="130"/>
      <c r="I15" s="130"/>
      <c r="J15" s="131"/>
    </row>
    <row r="16" spans="2:10" ht="61.5" thickBot="1">
      <c r="B16" s="133"/>
      <c r="C16" s="135"/>
      <c r="D16" s="135"/>
      <c r="E16" s="137"/>
      <c r="F16" s="29" t="s">
        <v>5</v>
      </c>
      <c r="G16" s="30" t="s">
        <v>2</v>
      </c>
      <c r="H16" s="31" t="s">
        <v>83</v>
      </c>
      <c r="I16" s="32" t="s">
        <v>84</v>
      </c>
      <c r="J16" s="33" t="s">
        <v>85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15">
        <v>5</v>
      </c>
      <c r="G17" s="34">
        <v>6</v>
      </c>
      <c r="H17" s="3">
        <v>7</v>
      </c>
      <c r="I17" s="15">
        <v>8</v>
      </c>
      <c r="J17" s="35">
        <v>9</v>
      </c>
    </row>
    <row r="18" spans="2:10" ht="21">
      <c r="B18" s="139" t="s">
        <v>325</v>
      </c>
      <c r="C18" s="140"/>
      <c r="D18" s="140"/>
      <c r="E18" s="140"/>
      <c r="F18" s="140"/>
      <c r="G18" s="140"/>
      <c r="H18" s="140"/>
      <c r="I18" s="140"/>
      <c r="J18" s="141"/>
    </row>
    <row r="19" spans="2:10" ht="15">
      <c r="B19" s="142" t="s">
        <v>89</v>
      </c>
      <c r="C19" s="142"/>
      <c r="D19" s="142"/>
      <c r="E19" s="142"/>
      <c r="F19" s="142"/>
      <c r="G19" s="142"/>
      <c r="H19" s="142"/>
      <c r="I19" s="142"/>
      <c r="J19" s="142"/>
    </row>
    <row r="20" spans="2:19" ht="39">
      <c r="B20" s="4">
        <v>1</v>
      </c>
      <c r="C20" s="20" t="s">
        <v>326</v>
      </c>
      <c r="D20" s="22" t="s">
        <v>12</v>
      </c>
      <c r="E20" s="21" t="s">
        <v>19</v>
      </c>
      <c r="F20" s="23" t="s">
        <v>327</v>
      </c>
      <c r="G20" s="26">
        <v>1</v>
      </c>
      <c r="H20" s="27">
        <v>2180</v>
      </c>
      <c r="I20" s="26">
        <v>2180</v>
      </c>
      <c r="J20" s="26">
        <v>0</v>
      </c>
      <c r="K20" s="25">
        <v>1</v>
      </c>
      <c r="L20" s="8" t="e">
        <f>#REF!</f>
        <v>#REF!</v>
      </c>
      <c r="M20" s="6" t="e">
        <f>#REF!</f>
        <v>#REF!</v>
      </c>
      <c r="N20" s="5">
        <f aca="true" t="shared" si="0" ref="N20:Q25">G20</f>
        <v>1</v>
      </c>
      <c r="O20" s="6">
        <f t="shared" si="0"/>
        <v>2180</v>
      </c>
      <c r="P20" s="6">
        <f t="shared" si="0"/>
        <v>2180</v>
      </c>
      <c r="Q20" s="6">
        <f t="shared" si="0"/>
        <v>0</v>
      </c>
      <c r="R20" s="6">
        <v>1</v>
      </c>
      <c r="S20" s="6">
        <v>2180</v>
      </c>
    </row>
    <row r="21" spans="2:19" ht="26.25">
      <c r="B21" s="4">
        <v>2</v>
      </c>
      <c r="C21" s="20" t="s">
        <v>328</v>
      </c>
      <c r="D21" s="22" t="s">
        <v>12</v>
      </c>
      <c r="E21" s="21" t="s">
        <v>19</v>
      </c>
      <c r="F21" s="23" t="s">
        <v>329</v>
      </c>
      <c r="G21" s="26">
        <v>1</v>
      </c>
      <c r="H21" s="27">
        <v>4759</v>
      </c>
      <c r="I21" s="26">
        <v>4759</v>
      </c>
      <c r="J21" s="26">
        <v>0</v>
      </c>
      <c r="K21" s="25">
        <v>1</v>
      </c>
      <c r="L21" s="8" t="e">
        <f>#REF!</f>
        <v>#REF!</v>
      </c>
      <c r="M21" s="6" t="e">
        <f>#REF!</f>
        <v>#REF!</v>
      </c>
      <c r="N21" s="5">
        <f t="shared" si="0"/>
        <v>1</v>
      </c>
      <c r="O21" s="6">
        <f t="shared" si="0"/>
        <v>4759</v>
      </c>
      <c r="P21" s="6">
        <f t="shared" si="0"/>
        <v>4759</v>
      </c>
      <c r="Q21" s="6">
        <f t="shared" si="0"/>
        <v>0</v>
      </c>
      <c r="R21" s="6">
        <v>1</v>
      </c>
      <c r="S21" s="6">
        <v>4759</v>
      </c>
    </row>
    <row r="22" spans="2:19" ht="26.25">
      <c r="B22" s="4">
        <v>3</v>
      </c>
      <c r="C22" s="20" t="s">
        <v>330</v>
      </c>
      <c r="D22" s="22" t="s">
        <v>12</v>
      </c>
      <c r="E22" s="21" t="s">
        <v>19</v>
      </c>
      <c r="F22" s="23" t="s">
        <v>331</v>
      </c>
      <c r="G22" s="26">
        <v>1</v>
      </c>
      <c r="H22" s="27">
        <v>1170</v>
      </c>
      <c r="I22" s="26">
        <v>1170</v>
      </c>
      <c r="J22" s="26">
        <v>0</v>
      </c>
      <c r="K22" s="25">
        <v>1</v>
      </c>
      <c r="L22" s="8" t="e">
        <f>#REF!</f>
        <v>#REF!</v>
      </c>
      <c r="M22" s="6" t="e">
        <f>#REF!</f>
        <v>#REF!</v>
      </c>
      <c r="N22" s="5">
        <f t="shared" si="0"/>
        <v>1</v>
      </c>
      <c r="O22" s="6">
        <f t="shared" si="0"/>
        <v>1170</v>
      </c>
      <c r="P22" s="6">
        <f t="shared" si="0"/>
        <v>1170</v>
      </c>
      <c r="Q22" s="6">
        <f t="shared" si="0"/>
        <v>0</v>
      </c>
      <c r="R22" s="6">
        <v>1</v>
      </c>
      <c r="S22" s="6">
        <v>1170</v>
      </c>
    </row>
    <row r="23" spans="2:19" ht="26.25">
      <c r="B23" s="4">
        <v>4</v>
      </c>
      <c r="C23" s="20" t="s">
        <v>332</v>
      </c>
      <c r="D23" s="22" t="s">
        <v>12</v>
      </c>
      <c r="E23" s="21" t="s">
        <v>19</v>
      </c>
      <c r="F23" s="23" t="s">
        <v>333</v>
      </c>
      <c r="G23" s="26">
        <v>1</v>
      </c>
      <c r="H23" s="27">
        <v>1625</v>
      </c>
      <c r="I23" s="26">
        <v>1625</v>
      </c>
      <c r="J23" s="26">
        <v>0</v>
      </c>
      <c r="K23" s="25">
        <v>1</v>
      </c>
      <c r="L23" s="8" t="e">
        <f>#REF!</f>
        <v>#REF!</v>
      </c>
      <c r="M23" s="6" t="e">
        <f>#REF!</f>
        <v>#REF!</v>
      </c>
      <c r="N23" s="5">
        <f t="shared" si="0"/>
        <v>1</v>
      </c>
      <c r="O23" s="6">
        <f t="shared" si="0"/>
        <v>1625</v>
      </c>
      <c r="P23" s="6">
        <f t="shared" si="0"/>
        <v>1625</v>
      </c>
      <c r="Q23" s="6">
        <f t="shared" si="0"/>
        <v>0</v>
      </c>
      <c r="R23" s="6">
        <v>1</v>
      </c>
      <c r="S23" s="6">
        <v>1625</v>
      </c>
    </row>
    <row r="24" spans="2:19" ht="26.25">
      <c r="B24" s="4">
        <v>5</v>
      </c>
      <c r="C24" s="20" t="s">
        <v>334</v>
      </c>
      <c r="D24" s="22" t="s">
        <v>12</v>
      </c>
      <c r="E24" s="21" t="s">
        <v>19</v>
      </c>
      <c r="F24" s="23" t="s">
        <v>335</v>
      </c>
      <c r="G24" s="26">
        <v>1</v>
      </c>
      <c r="H24" s="27">
        <v>2800</v>
      </c>
      <c r="I24" s="26">
        <v>2800</v>
      </c>
      <c r="J24" s="26">
        <v>0</v>
      </c>
      <c r="K24" s="25">
        <v>1</v>
      </c>
      <c r="L24" s="8" t="e">
        <f>#REF!</f>
        <v>#REF!</v>
      </c>
      <c r="M24" s="6" t="e">
        <f>#REF!</f>
        <v>#REF!</v>
      </c>
      <c r="N24" s="5">
        <f t="shared" si="0"/>
        <v>1</v>
      </c>
      <c r="O24" s="6">
        <f t="shared" si="0"/>
        <v>2800</v>
      </c>
      <c r="P24" s="6">
        <f t="shared" si="0"/>
        <v>2800</v>
      </c>
      <c r="Q24" s="6">
        <f t="shared" si="0"/>
        <v>0</v>
      </c>
      <c r="R24" s="6">
        <v>1</v>
      </c>
      <c r="S24" s="6">
        <v>2800</v>
      </c>
    </row>
    <row r="25" spans="2:19" ht="27" thickBot="1">
      <c r="B25" s="4">
        <v>6</v>
      </c>
      <c r="C25" s="20" t="s">
        <v>336</v>
      </c>
      <c r="D25" s="22" t="s">
        <v>12</v>
      </c>
      <c r="E25" s="21" t="s">
        <v>19</v>
      </c>
      <c r="F25" s="23" t="s">
        <v>337</v>
      </c>
      <c r="G25" s="26">
        <v>1</v>
      </c>
      <c r="H25" s="27">
        <v>1565</v>
      </c>
      <c r="I25" s="26">
        <v>1565</v>
      </c>
      <c r="J25" s="26">
        <v>0</v>
      </c>
      <c r="K25" s="25">
        <v>1</v>
      </c>
      <c r="L25" s="8" t="e">
        <f>#REF!</f>
        <v>#REF!</v>
      </c>
      <c r="M25" s="6" t="e">
        <f>#REF!</f>
        <v>#REF!</v>
      </c>
      <c r="N25" s="5">
        <f t="shared" si="0"/>
        <v>1</v>
      </c>
      <c r="O25" s="6">
        <f t="shared" si="0"/>
        <v>1565</v>
      </c>
      <c r="P25" s="6">
        <f t="shared" si="0"/>
        <v>1565</v>
      </c>
      <c r="Q25" s="6">
        <f t="shared" si="0"/>
        <v>0</v>
      </c>
      <c r="R25" s="6">
        <v>1</v>
      </c>
      <c r="S25" s="6">
        <v>1565</v>
      </c>
    </row>
    <row r="26" spans="2:10" ht="27" thickBot="1">
      <c r="B26" s="9"/>
      <c r="C26" s="10" t="s">
        <v>338</v>
      </c>
      <c r="D26" s="18" t="s">
        <v>6</v>
      </c>
      <c r="E26" s="19" t="s">
        <v>6</v>
      </c>
      <c r="F26" s="24" t="s">
        <v>6</v>
      </c>
      <c r="G26" s="27">
        <f>SUM(Вовкове!N20:N25)</f>
        <v>6</v>
      </c>
      <c r="H26" s="26">
        <f>SUM(Вовкове!O20:O25)</f>
        <v>14099</v>
      </c>
      <c r="I26" s="26">
        <f>SUM(Вовкове!P20:P25)</f>
        <v>14099</v>
      </c>
      <c r="J26" s="26">
        <f>SUM(Вовкове!Q20:Q25)</f>
        <v>0</v>
      </c>
    </row>
    <row r="27" spans="2:10" ht="15">
      <c r="B27" s="142" t="s">
        <v>90</v>
      </c>
      <c r="C27" s="142"/>
      <c r="D27" s="142"/>
      <c r="E27" s="142"/>
      <c r="F27" s="142"/>
      <c r="G27" s="142"/>
      <c r="H27" s="142"/>
      <c r="I27" s="142"/>
      <c r="J27" s="142"/>
    </row>
    <row r="28" spans="2:19" ht="26.25">
      <c r="B28" s="4">
        <v>7</v>
      </c>
      <c r="C28" s="20" t="s">
        <v>339</v>
      </c>
      <c r="D28" s="22" t="s">
        <v>12</v>
      </c>
      <c r="E28" s="21" t="s">
        <v>340</v>
      </c>
      <c r="F28" s="23" t="s">
        <v>341</v>
      </c>
      <c r="G28" s="26">
        <v>1</v>
      </c>
      <c r="H28" s="27">
        <v>195</v>
      </c>
      <c r="I28" s="26">
        <v>97.5</v>
      </c>
      <c r="J28" s="26">
        <v>97.5</v>
      </c>
      <c r="K28" s="25">
        <v>1</v>
      </c>
      <c r="L28" s="8" t="e">
        <f>#REF!</f>
        <v>#REF!</v>
      </c>
      <c r="M28" s="6" t="e">
        <f>#REF!</f>
        <v>#REF!</v>
      </c>
      <c r="N28" s="5">
        <f aca="true" t="shared" si="1" ref="N28:Q30">G28</f>
        <v>1</v>
      </c>
      <c r="O28" s="6">
        <f t="shared" si="1"/>
        <v>195</v>
      </c>
      <c r="P28" s="6">
        <f t="shared" si="1"/>
        <v>97.5</v>
      </c>
      <c r="Q28" s="6">
        <f t="shared" si="1"/>
        <v>97.5</v>
      </c>
      <c r="R28" s="6">
        <v>1</v>
      </c>
      <c r="S28" s="6">
        <v>195</v>
      </c>
    </row>
    <row r="29" spans="2:19" ht="26.25">
      <c r="B29" s="4">
        <v>8</v>
      </c>
      <c r="C29" s="20" t="s">
        <v>24</v>
      </c>
      <c r="D29" s="22" t="s">
        <v>12</v>
      </c>
      <c r="E29" s="21" t="s">
        <v>25</v>
      </c>
      <c r="F29" s="23" t="s">
        <v>342</v>
      </c>
      <c r="G29" s="26">
        <v>1</v>
      </c>
      <c r="H29" s="27">
        <v>250</v>
      </c>
      <c r="I29" s="26">
        <v>125</v>
      </c>
      <c r="J29" s="26">
        <v>125</v>
      </c>
      <c r="K29" s="25">
        <v>1</v>
      </c>
      <c r="L29" s="8" t="e">
        <f>#REF!</f>
        <v>#REF!</v>
      </c>
      <c r="M29" s="6" t="e">
        <f>#REF!</f>
        <v>#REF!</v>
      </c>
      <c r="N29" s="5">
        <f t="shared" si="1"/>
        <v>1</v>
      </c>
      <c r="O29" s="6">
        <f t="shared" si="1"/>
        <v>250</v>
      </c>
      <c r="P29" s="6">
        <f t="shared" si="1"/>
        <v>125</v>
      </c>
      <c r="Q29" s="6">
        <f t="shared" si="1"/>
        <v>125</v>
      </c>
      <c r="R29" s="6">
        <v>1</v>
      </c>
      <c r="S29" s="6">
        <v>250</v>
      </c>
    </row>
    <row r="30" spans="2:19" ht="27" thickBot="1">
      <c r="B30" s="4">
        <v>9</v>
      </c>
      <c r="C30" s="20" t="s">
        <v>343</v>
      </c>
      <c r="D30" s="22" t="s">
        <v>12</v>
      </c>
      <c r="E30" s="21" t="s">
        <v>25</v>
      </c>
      <c r="F30" s="23" t="s">
        <v>344</v>
      </c>
      <c r="G30" s="26">
        <v>1</v>
      </c>
      <c r="H30" s="27">
        <v>1460</v>
      </c>
      <c r="I30" s="26">
        <v>730</v>
      </c>
      <c r="J30" s="26">
        <v>730</v>
      </c>
      <c r="K30" s="25">
        <v>1</v>
      </c>
      <c r="L30" s="8" t="e">
        <f>#REF!</f>
        <v>#REF!</v>
      </c>
      <c r="M30" s="6" t="e">
        <f>#REF!</f>
        <v>#REF!</v>
      </c>
      <c r="N30" s="5">
        <f t="shared" si="1"/>
        <v>1</v>
      </c>
      <c r="O30" s="6">
        <f t="shared" si="1"/>
        <v>1460</v>
      </c>
      <c r="P30" s="6">
        <f t="shared" si="1"/>
        <v>730</v>
      </c>
      <c r="Q30" s="6">
        <f t="shared" si="1"/>
        <v>730</v>
      </c>
      <c r="R30" s="6">
        <v>1</v>
      </c>
      <c r="S30" s="6">
        <v>1460</v>
      </c>
    </row>
    <row r="31" spans="2:10" ht="27" thickBot="1">
      <c r="B31" s="9"/>
      <c r="C31" s="10" t="s">
        <v>345</v>
      </c>
      <c r="D31" s="18" t="s">
        <v>6</v>
      </c>
      <c r="E31" s="19" t="s">
        <v>6</v>
      </c>
      <c r="F31" s="24" t="s">
        <v>6</v>
      </c>
      <c r="G31" s="27">
        <f>SUM(Вовкове!N27:N30)</f>
        <v>3</v>
      </c>
      <c r="H31" s="26">
        <f>SUM(Вовкове!O27:O30)</f>
        <v>1905</v>
      </c>
      <c r="I31" s="26">
        <f>SUM(Вовкове!P27:P30)</f>
        <v>952.5</v>
      </c>
      <c r="J31" s="26">
        <f>SUM(Вовкове!Q27:Q30)</f>
        <v>952.5</v>
      </c>
    </row>
    <row r="32" spans="2:10" ht="13.5" thickBot="1">
      <c r="B32" s="9"/>
      <c r="C32" s="10" t="s">
        <v>88</v>
      </c>
      <c r="D32" s="18" t="s">
        <v>6</v>
      </c>
      <c r="E32" s="19" t="s">
        <v>6</v>
      </c>
      <c r="F32" s="24" t="s">
        <v>6</v>
      </c>
      <c r="G32" s="43">
        <f>SUM(Вовкове!N20:N31)</f>
        <v>9</v>
      </c>
      <c r="H32" s="44">
        <f>SUM(Вовкове!O20:O31)</f>
        <v>16004</v>
      </c>
      <c r="I32" s="44">
        <f>SUM(Вовкове!P20:P31)</f>
        <v>15051.5</v>
      </c>
      <c r="J32" s="44">
        <f>SUM(Вовкове!Q20:Q31)</f>
        <v>952.5</v>
      </c>
    </row>
    <row r="35" spans="3:8" s="105" customFormat="1" ht="17.25">
      <c r="C35" s="138" t="s">
        <v>1285</v>
      </c>
      <c r="D35" s="138"/>
      <c r="E35" s="138"/>
      <c r="F35" s="138"/>
      <c r="H35" s="105" t="s">
        <v>1284</v>
      </c>
    </row>
  </sheetData>
  <sheetProtection/>
  <mergeCells count="12">
    <mergeCell ref="E15:E16"/>
    <mergeCell ref="G15:J15"/>
    <mergeCell ref="C35:F35"/>
    <mergeCell ref="B18:J18"/>
    <mergeCell ref="B19:J19"/>
    <mergeCell ref="B27:J27"/>
    <mergeCell ref="B11:J11"/>
    <mergeCell ref="B12:J12"/>
    <mergeCell ref="B13:J13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2021-06-10T09:42:48Z</cp:lastPrinted>
  <dcterms:created xsi:type="dcterms:W3CDTF">2005-11-09T10:47:18Z</dcterms:created>
  <dcterms:modified xsi:type="dcterms:W3CDTF">2021-06-10T09:43:20Z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